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O:\Lily Cheung\RFI Inventory\"/>
    </mc:Choice>
  </mc:AlternateContent>
  <bookViews>
    <workbookView xWindow="1710" yWindow="1770" windowWidth="15180" windowHeight="8775" firstSheet="1" activeTab="1"/>
  </bookViews>
  <sheets>
    <sheet name="Scope" sheetId="1" state="hidden" r:id="rId1"/>
    <sheet name="Appendix B" sheetId="3" r:id="rId2"/>
    <sheet name="Maximo formatted PN Data" sheetId="2" state="hidden" r:id="rId3"/>
    <sheet name="Maximo Price Data" sheetId="4" state="hidden" r:id="rId4"/>
    <sheet name="Maximo PN Data" sheetId="5" state="hidden" r:id="rId5"/>
  </sheets>
  <definedNames>
    <definedName name="_xlnm._FilterDatabase" localSheetId="1" hidden="1">'Appendix B'!$A$2:$AK$116</definedName>
    <definedName name="_xlnm._FilterDatabase" localSheetId="2" hidden="1">'Maximo formatted PN Data'!$A$1:$J$115</definedName>
    <definedName name="_xlnm._FilterDatabase" localSheetId="0" hidden="1">Scope!$A$1:$M$115</definedName>
    <definedName name="_xlnm.Print_Area" localSheetId="1">'Appendix B'!$A$1:$AK$121</definedName>
    <definedName name="_xlnm.Print_Area" localSheetId="0">Scope!$A$1:$B$48</definedName>
    <definedName name="_xlnm.Print_Titles" localSheetId="1">'Appendix B'!$1:$2</definedName>
  </definedNames>
  <calcPr calcId="152511" iterate="1" iterateCount="10000" iterateDelta="1.0000000000000001E-5"/>
</workbook>
</file>

<file path=xl/calcChain.xml><?xml version="1.0" encoding="utf-8"?>
<calcChain xmlns="http://schemas.openxmlformats.org/spreadsheetml/2006/main">
  <c r="J3" i="4" l="1"/>
  <c r="K3" i="4"/>
  <c r="H3" i="4" s="1"/>
  <c r="I3" i="4" s="1"/>
  <c r="J4" i="4"/>
  <c r="K4" i="4"/>
  <c r="J5" i="4"/>
  <c r="K5" i="4"/>
  <c r="H5" i="4" s="1"/>
  <c r="I5" i="4" s="1"/>
  <c r="J6" i="4"/>
  <c r="K6" i="4"/>
  <c r="J7" i="4"/>
  <c r="K7" i="4"/>
  <c r="H7" i="4" s="1"/>
  <c r="I7" i="4" s="1"/>
  <c r="J8" i="4"/>
  <c r="K8" i="4"/>
  <c r="J9" i="4"/>
  <c r="K9" i="4"/>
  <c r="H9" i="4" s="1"/>
  <c r="I9" i="4" s="1"/>
  <c r="J10" i="4"/>
  <c r="K10" i="4"/>
  <c r="J11" i="4"/>
  <c r="K11" i="4"/>
  <c r="H11" i="4" s="1"/>
  <c r="I11" i="4" s="1"/>
  <c r="J12" i="4"/>
  <c r="K12" i="4"/>
  <c r="J13" i="4"/>
  <c r="K13" i="4"/>
  <c r="H13" i="4" s="1"/>
  <c r="I13" i="4" s="1"/>
  <c r="J14" i="4"/>
  <c r="K14" i="4"/>
  <c r="J15" i="4"/>
  <c r="K15" i="4"/>
  <c r="H15" i="4" s="1"/>
  <c r="I15" i="4" s="1"/>
  <c r="J16" i="4"/>
  <c r="K16" i="4"/>
  <c r="J17" i="4"/>
  <c r="K17" i="4"/>
  <c r="H17" i="4" s="1"/>
  <c r="I17" i="4" s="1"/>
  <c r="J18" i="4"/>
  <c r="K18" i="4"/>
  <c r="J19" i="4"/>
  <c r="K19" i="4"/>
  <c r="H19" i="4" s="1"/>
  <c r="I19" i="4" s="1"/>
  <c r="J20" i="4"/>
  <c r="K20" i="4"/>
  <c r="J21" i="4"/>
  <c r="K21" i="4"/>
  <c r="H21" i="4" s="1"/>
  <c r="I21" i="4" s="1"/>
  <c r="J22" i="4"/>
  <c r="K22" i="4"/>
  <c r="J23" i="4"/>
  <c r="K23" i="4"/>
  <c r="H23" i="4" s="1"/>
  <c r="I23" i="4" s="1"/>
  <c r="J24" i="4"/>
  <c r="K24" i="4"/>
  <c r="J25" i="4"/>
  <c r="K25" i="4"/>
  <c r="H25" i="4" s="1"/>
  <c r="I25" i="4" s="1"/>
  <c r="J26" i="4"/>
  <c r="K26" i="4"/>
  <c r="J27" i="4"/>
  <c r="K27" i="4"/>
  <c r="H27" i="4" s="1"/>
  <c r="I27" i="4" s="1"/>
  <c r="J28" i="4"/>
  <c r="K28" i="4"/>
  <c r="J29" i="4"/>
  <c r="K29" i="4"/>
  <c r="H29" i="4" s="1"/>
  <c r="I29" i="4" s="1"/>
  <c r="J30" i="4"/>
  <c r="K30" i="4"/>
  <c r="J31" i="4"/>
  <c r="K31" i="4"/>
  <c r="H31" i="4" s="1"/>
  <c r="I31" i="4" s="1"/>
  <c r="J32" i="4"/>
  <c r="K32" i="4"/>
  <c r="J33" i="4"/>
  <c r="K33" i="4"/>
  <c r="H33" i="4" s="1"/>
  <c r="I33" i="4" s="1"/>
  <c r="J34" i="4"/>
  <c r="K34" i="4"/>
  <c r="J35" i="4"/>
  <c r="K35" i="4"/>
  <c r="H35" i="4" s="1"/>
  <c r="I35" i="4" s="1"/>
  <c r="J36" i="4"/>
  <c r="K36" i="4"/>
  <c r="J37" i="4"/>
  <c r="K37" i="4"/>
  <c r="H37" i="4" s="1"/>
  <c r="I37" i="4" s="1"/>
  <c r="J38" i="4"/>
  <c r="K38" i="4"/>
  <c r="J39" i="4"/>
  <c r="K39" i="4"/>
  <c r="H39" i="4" s="1"/>
  <c r="I39" i="4" s="1"/>
  <c r="J40" i="4"/>
  <c r="K40" i="4"/>
  <c r="J41" i="4"/>
  <c r="K41" i="4"/>
  <c r="H41" i="4" s="1"/>
  <c r="I41" i="4" s="1"/>
  <c r="J42" i="4"/>
  <c r="K42" i="4"/>
  <c r="J43" i="4"/>
  <c r="K43" i="4"/>
  <c r="H43" i="4" s="1"/>
  <c r="I43" i="4" s="1"/>
  <c r="J44" i="4"/>
  <c r="K44" i="4"/>
  <c r="J45" i="4"/>
  <c r="K45" i="4"/>
  <c r="H45" i="4" s="1"/>
  <c r="I45" i="4" s="1"/>
  <c r="J46" i="4"/>
  <c r="K46" i="4"/>
  <c r="J47" i="4"/>
  <c r="K47" i="4"/>
  <c r="H47" i="4" s="1"/>
  <c r="I47" i="4" s="1"/>
  <c r="J48" i="4"/>
  <c r="K48" i="4"/>
  <c r="J49" i="4"/>
  <c r="K49" i="4"/>
  <c r="H49" i="4" s="1"/>
  <c r="I49" i="4" s="1"/>
  <c r="J50" i="4"/>
  <c r="K50" i="4"/>
  <c r="J51" i="4"/>
  <c r="K51" i="4"/>
  <c r="H51" i="4" s="1"/>
  <c r="I51" i="4" s="1"/>
  <c r="J52" i="4"/>
  <c r="K52" i="4"/>
  <c r="J53" i="4"/>
  <c r="K53" i="4"/>
  <c r="H53" i="4" s="1"/>
  <c r="I53" i="4" s="1"/>
  <c r="J54" i="4"/>
  <c r="K54" i="4"/>
  <c r="J55" i="4"/>
  <c r="K55" i="4"/>
  <c r="H55" i="4" s="1"/>
  <c r="I55" i="4" s="1"/>
  <c r="J56" i="4"/>
  <c r="K56" i="4"/>
  <c r="J57" i="4"/>
  <c r="K57" i="4"/>
  <c r="H57" i="4" s="1"/>
  <c r="I57" i="4" s="1"/>
  <c r="J58" i="4"/>
  <c r="K58" i="4"/>
  <c r="J59" i="4"/>
  <c r="K59" i="4"/>
  <c r="H59" i="4" s="1"/>
  <c r="I59" i="4" s="1"/>
  <c r="J60" i="4"/>
  <c r="K60" i="4"/>
  <c r="J61" i="4"/>
  <c r="K61" i="4"/>
  <c r="H61" i="4" s="1"/>
  <c r="I61" i="4" s="1"/>
  <c r="J62" i="4"/>
  <c r="K62" i="4"/>
  <c r="J63" i="4"/>
  <c r="K63" i="4"/>
  <c r="H63" i="4" s="1"/>
  <c r="I63" i="4" s="1"/>
  <c r="J64" i="4"/>
  <c r="K64" i="4"/>
  <c r="J65" i="4"/>
  <c r="K65" i="4"/>
  <c r="H65" i="4" s="1"/>
  <c r="I65" i="4" s="1"/>
  <c r="J66" i="4"/>
  <c r="K66" i="4"/>
  <c r="J67" i="4"/>
  <c r="K67" i="4"/>
  <c r="H67" i="4" s="1"/>
  <c r="I67" i="4" s="1"/>
  <c r="J68" i="4"/>
  <c r="K68" i="4"/>
  <c r="J69" i="4"/>
  <c r="K69" i="4"/>
  <c r="H69" i="4" s="1"/>
  <c r="I69" i="4" s="1"/>
  <c r="J70" i="4"/>
  <c r="K70" i="4"/>
  <c r="J71" i="4"/>
  <c r="K71" i="4"/>
  <c r="H71" i="4" s="1"/>
  <c r="I71" i="4" s="1"/>
  <c r="J72" i="4"/>
  <c r="K72" i="4"/>
  <c r="J73" i="4"/>
  <c r="K73" i="4"/>
  <c r="H73" i="4" s="1"/>
  <c r="I73" i="4" s="1"/>
  <c r="J74" i="4"/>
  <c r="K74" i="4"/>
  <c r="J75" i="4"/>
  <c r="K75" i="4"/>
  <c r="H75" i="4" s="1"/>
  <c r="I75" i="4" s="1"/>
  <c r="J76" i="4"/>
  <c r="K76" i="4"/>
  <c r="J77" i="4"/>
  <c r="K77" i="4"/>
  <c r="H77" i="4" s="1"/>
  <c r="I77" i="4" s="1"/>
  <c r="J78" i="4"/>
  <c r="K78" i="4"/>
  <c r="J79" i="4"/>
  <c r="K79" i="4"/>
  <c r="H79" i="4" s="1"/>
  <c r="I79" i="4" s="1"/>
  <c r="J80" i="4"/>
  <c r="K80" i="4"/>
  <c r="J81" i="4"/>
  <c r="K81" i="4"/>
  <c r="H81" i="4" s="1"/>
  <c r="I81" i="4" s="1"/>
  <c r="J82" i="4"/>
  <c r="K82" i="4"/>
  <c r="J83" i="4"/>
  <c r="K83" i="4"/>
  <c r="H83" i="4" s="1"/>
  <c r="I83" i="4" s="1"/>
  <c r="J84" i="4"/>
  <c r="K84" i="4"/>
  <c r="J85" i="4"/>
  <c r="K85" i="4"/>
  <c r="H85" i="4" s="1"/>
  <c r="I85" i="4" s="1"/>
  <c r="J86" i="4"/>
  <c r="K86" i="4"/>
  <c r="J87" i="4"/>
  <c r="K87" i="4"/>
  <c r="H87" i="4" s="1"/>
  <c r="I87" i="4" s="1"/>
  <c r="J88" i="4"/>
  <c r="K88" i="4"/>
  <c r="J89" i="4"/>
  <c r="K89" i="4"/>
  <c r="H89" i="4" s="1"/>
  <c r="I89" i="4" s="1"/>
  <c r="J90" i="4"/>
  <c r="K90" i="4"/>
  <c r="J91" i="4"/>
  <c r="K91" i="4"/>
  <c r="H91" i="4" s="1"/>
  <c r="I91" i="4" s="1"/>
  <c r="J92" i="4"/>
  <c r="K92" i="4"/>
  <c r="J93" i="4"/>
  <c r="K93" i="4"/>
  <c r="H93" i="4" s="1"/>
  <c r="I93" i="4" s="1"/>
  <c r="J94" i="4"/>
  <c r="K94" i="4"/>
  <c r="J95" i="4"/>
  <c r="K95" i="4"/>
  <c r="H95" i="4" s="1"/>
  <c r="I95" i="4" s="1"/>
  <c r="J96" i="4"/>
  <c r="K96" i="4"/>
  <c r="J97" i="4"/>
  <c r="K97" i="4"/>
  <c r="H97" i="4" s="1"/>
  <c r="I97" i="4" s="1"/>
  <c r="J98" i="4"/>
  <c r="K98" i="4"/>
  <c r="J99" i="4"/>
  <c r="K99" i="4"/>
  <c r="H99" i="4" s="1"/>
  <c r="I99" i="4" s="1"/>
  <c r="J100" i="4"/>
  <c r="K100" i="4"/>
  <c r="J101" i="4"/>
  <c r="K101" i="4"/>
  <c r="H101" i="4" s="1"/>
  <c r="I101" i="4" s="1"/>
  <c r="J102" i="4"/>
  <c r="K102" i="4"/>
  <c r="J103" i="4"/>
  <c r="K103" i="4"/>
  <c r="H103" i="4" s="1"/>
  <c r="I103" i="4" s="1"/>
  <c r="J104" i="4"/>
  <c r="K104" i="4"/>
  <c r="J105" i="4"/>
  <c r="K105" i="4"/>
  <c r="H105" i="4" s="1"/>
  <c r="I105" i="4" s="1"/>
  <c r="J106" i="4"/>
  <c r="K106" i="4"/>
  <c r="J107" i="4"/>
  <c r="K107" i="4"/>
  <c r="H107" i="4" s="1"/>
  <c r="I107" i="4" s="1"/>
  <c r="J108" i="4"/>
  <c r="K108" i="4"/>
  <c r="J109" i="4"/>
  <c r="K109" i="4"/>
  <c r="H109" i="4" s="1"/>
  <c r="I109" i="4" s="1"/>
  <c r="J110" i="4"/>
  <c r="K110" i="4"/>
  <c r="J111" i="4"/>
  <c r="K111" i="4"/>
  <c r="H111" i="4" s="1"/>
  <c r="I111" i="4" s="1"/>
  <c r="J112" i="4"/>
  <c r="K112" i="4"/>
  <c r="J113" i="4"/>
  <c r="K113" i="4"/>
  <c r="H113" i="4" s="1"/>
  <c r="I113" i="4" s="1"/>
  <c r="J114" i="4"/>
  <c r="K114" i="4"/>
  <c r="J115" i="4"/>
  <c r="K115" i="4"/>
  <c r="H115" i="4" s="1"/>
  <c r="I115" i="4" s="1"/>
  <c r="K2" i="4"/>
  <c r="J2" i="4"/>
  <c r="H114" i="4" l="1"/>
  <c r="I114" i="4" s="1"/>
  <c r="H112" i="4"/>
  <c r="I112" i="4" s="1"/>
  <c r="H110" i="4"/>
  <c r="I110" i="4" s="1"/>
  <c r="H108" i="4"/>
  <c r="I108" i="4" s="1"/>
  <c r="H106" i="4"/>
  <c r="I106" i="4" s="1"/>
  <c r="AC110" i="3"/>
  <c r="AK110" i="3"/>
  <c r="AH110" i="3"/>
  <c r="AE110" i="3"/>
  <c r="AC100" i="3"/>
  <c r="AK100" i="3"/>
  <c r="AH100" i="3"/>
  <c r="AE100" i="3"/>
  <c r="AC115" i="3"/>
  <c r="AH115" i="3"/>
  <c r="AE115" i="3"/>
  <c r="AK115" i="3"/>
  <c r="AC111" i="3"/>
  <c r="AK111" i="3"/>
  <c r="AH111" i="3"/>
  <c r="AE111" i="3"/>
  <c r="AC107" i="3"/>
  <c r="AH107" i="3"/>
  <c r="AE107" i="3"/>
  <c r="AK107" i="3"/>
  <c r="AC114" i="3"/>
  <c r="AK114" i="3"/>
  <c r="AH114" i="3"/>
  <c r="AE114" i="3"/>
  <c r="AC106" i="3"/>
  <c r="AK106" i="3"/>
  <c r="AH106" i="3"/>
  <c r="AE106" i="3"/>
  <c r="AC98" i="3"/>
  <c r="AK98" i="3"/>
  <c r="AH98" i="3"/>
  <c r="AE98" i="3"/>
  <c r="AC90" i="3"/>
  <c r="AK90" i="3"/>
  <c r="AH90" i="3"/>
  <c r="AE90" i="3"/>
  <c r="AC113" i="3"/>
  <c r="AK113" i="3"/>
  <c r="AH113" i="3"/>
  <c r="AE113" i="3"/>
  <c r="AC109" i="3"/>
  <c r="AH109" i="3"/>
  <c r="AE109" i="3"/>
  <c r="AK109" i="3"/>
  <c r="AC116" i="3"/>
  <c r="AK116" i="3"/>
  <c r="AH116" i="3"/>
  <c r="AE116" i="3"/>
  <c r="AC108" i="3"/>
  <c r="AH108" i="3"/>
  <c r="AE108" i="3"/>
  <c r="AK108" i="3"/>
  <c r="AC102" i="3"/>
  <c r="AK102" i="3"/>
  <c r="AH102" i="3"/>
  <c r="AE102" i="3"/>
  <c r="AC94" i="3"/>
  <c r="AK94" i="3"/>
  <c r="AH94" i="3"/>
  <c r="AE94" i="3"/>
  <c r="AC88" i="3"/>
  <c r="AH88" i="3"/>
  <c r="AE88" i="3"/>
  <c r="AK88" i="3"/>
  <c r="AC84" i="3"/>
  <c r="AK84" i="3"/>
  <c r="AH84" i="3"/>
  <c r="AE84" i="3"/>
  <c r="AC80" i="3"/>
  <c r="AK80" i="3"/>
  <c r="AH80" i="3"/>
  <c r="AE80" i="3"/>
  <c r="AC112" i="3"/>
  <c r="AK112" i="3"/>
  <c r="AH112" i="3"/>
  <c r="AE112" i="3"/>
  <c r="AC104" i="3"/>
  <c r="AH104" i="3"/>
  <c r="AE104" i="3"/>
  <c r="AK104" i="3"/>
  <c r="AC96" i="3"/>
  <c r="AK96" i="3"/>
  <c r="AH96" i="3"/>
  <c r="AE96" i="3"/>
  <c r="AC92" i="3"/>
  <c r="AH92" i="3"/>
  <c r="AE92" i="3"/>
  <c r="AK92" i="3"/>
  <c r="AC86" i="3"/>
  <c r="AK86" i="3"/>
  <c r="AH86" i="3"/>
  <c r="AE86" i="3"/>
  <c r="AC82" i="3"/>
  <c r="AK82" i="3"/>
  <c r="AH82" i="3"/>
  <c r="AE82" i="3"/>
  <c r="AC78" i="3"/>
  <c r="AK78" i="3"/>
  <c r="AH78" i="3"/>
  <c r="AE78" i="3"/>
  <c r="AC74" i="3"/>
  <c r="AK74" i="3"/>
  <c r="AH74" i="3"/>
  <c r="AE74" i="3"/>
  <c r="AC66" i="3"/>
  <c r="AK66" i="3"/>
  <c r="AH66" i="3"/>
  <c r="AE66" i="3"/>
  <c r="AC58" i="3"/>
  <c r="AK58" i="3"/>
  <c r="AH58" i="3"/>
  <c r="AE58" i="3"/>
  <c r="AC50" i="3"/>
  <c r="AK50" i="3"/>
  <c r="AH50" i="3"/>
  <c r="AE50" i="3"/>
  <c r="AC42" i="3"/>
  <c r="AK42" i="3"/>
  <c r="AH42" i="3"/>
  <c r="AE42" i="3"/>
  <c r="AC34" i="3"/>
  <c r="AK34" i="3"/>
  <c r="AH34" i="3"/>
  <c r="AE34" i="3"/>
  <c r="AC22" i="3"/>
  <c r="AK22" i="3"/>
  <c r="AH22" i="3"/>
  <c r="AE22" i="3"/>
  <c r="H104" i="4"/>
  <c r="I104" i="4" s="1"/>
  <c r="H102" i="4"/>
  <c r="I102" i="4" s="1"/>
  <c r="H100" i="4"/>
  <c r="I100" i="4" s="1"/>
  <c r="H98" i="4"/>
  <c r="I98" i="4" s="1"/>
  <c r="H96" i="4"/>
  <c r="I96" i="4" s="1"/>
  <c r="H94" i="4"/>
  <c r="I94" i="4" s="1"/>
  <c r="H92" i="4"/>
  <c r="I92" i="4" s="1"/>
  <c r="H90" i="4"/>
  <c r="I90" i="4" s="1"/>
  <c r="H88" i="4"/>
  <c r="I88" i="4" s="1"/>
  <c r="AC72" i="3"/>
  <c r="AH72" i="3"/>
  <c r="AE72" i="3"/>
  <c r="AK72" i="3"/>
  <c r="AC64" i="3"/>
  <c r="AK64" i="3"/>
  <c r="AH64" i="3"/>
  <c r="AE64" i="3"/>
  <c r="AC56" i="3"/>
  <c r="AK56" i="3"/>
  <c r="AH56" i="3"/>
  <c r="AE56" i="3"/>
  <c r="AC48" i="3"/>
  <c r="AK48" i="3"/>
  <c r="AH48" i="3"/>
  <c r="AE48" i="3"/>
  <c r="AC40" i="3"/>
  <c r="AK40" i="3"/>
  <c r="AH40" i="3"/>
  <c r="AE40" i="3"/>
  <c r="AC32" i="3"/>
  <c r="AK32" i="3"/>
  <c r="AH32" i="3"/>
  <c r="AE32" i="3"/>
  <c r="AC24" i="3"/>
  <c r="AK24" i="3"/>
  <c r="AH24" i="3"/>
  <c r="AE24" i="3"/>
  <c r="AC70" i="3"/>
  <c r="AK70" i="3"/>
  <c r="AH70" i="3"/>
  <c r="AE70" i="3"/>
  <c r="AC62" i="3"/>
  <c r="AK62" i="3"/>
  <c r="AH62" i="3"/>
  <c r="AE62" i="3"/>
  <c r="AC54" i="3"/>
  <c r="AK54" i="3"/>
  <c r="AH54" i="3"/>
  <c r="AE54" i="3"/>
  <c r="AC46" i="3"/>
  <c r="AK46" i="3"/>
  <c r="AH46" i="3"/>
  <c r="AE46" i="3"/>
  <c r="AC38" i="3"/>
  <c r="AK38" i="3"/>
  <c r="AH38" i="3"/>
  <c r="AE38" i="3"/>
  <c r="AC30" i="3"/>
  <c r="AK30" i="3"/>
  <c r="AH30" i="3"/>
  <c r="AE30" i="3"/>
  <c r="AC26" i="3"/>
  <c r="AK26" i="3"/>
  <c r="AH26" i="3"/>
  <c r="AE26" i="3"/>
  <c r="AC18" i="3"/>
  <c r="AK18" i="3"/>
  <c r="AH18" i="3"/>
  <c r="AE18" i="3"/>
  <c r="AC16" i="3"/>
  <c r="AK16" i="3"/>
  <c r="AH16" i="3"/>
  <c r="AE16" i="3"/>
  <c r="AC14" i="3"/>
  <c r="AK14" i="3"/>
  <c r="AH14" i="3"/>
  <c r="AE14" i="3"/>
  <c r="AC10" i="3"/>
  <c r="AK10" i="3"/>
  <c r="AH10" i="3"/>
  <c r="AE10" i="3"/>
  <c r="AC8" i="3"/>
  <c r="AK8" i="3"/>
  <c r="AH8" i="3"/>
  <c r="AE8" i="3"/>
  <c r="AC6" i="3"/>
  <c r="AK6" i="3"/>
  <c r="AH6" i="3"/>
  <c r="AE6" i="3"/>
  <c r="AC4" i="3"/>
  <c r="AK4" i="3"/>
  <c r="AH4" i="3"/>
  <c r="AE4" i="3"/>
  <c r="AC76" i="3"/>
  <c r="AH76" i="3"/>
  <c r="AE76" i="3"/>
  <c r="AK76" i="3"/>
  <c r="AC68" i="3"/>
  <c r="AK68" i="3"/>
  <c r="AH68" i="3"/>
  <c r="AE68" i="3"/>
  <c r="AC60" i="3"/>
  <c r="AK60" i="3"/>
  <c r="AH60" i="3"/>
  <c r="AE60" i="3"/>
  <c r="AC52" i="3"/>
  <c r="AK52" i="3"/>
  <c r="AH52" i="3"/>
  <c r="AE52" i="3"/>
  <c r="AC44" i="3"/>
  <c r="AK44" i="3"/>
  <c r="AH44" i="3"/>
  <c r="AE44" i="3"/>
  <c r="AC36" i="3"/>
  <c r="AK36" i="3"/>
  <c r="AH36" i="3"/>
  <c r="AE36" i="3"/>
  <c r="AC28" i="3"/>
  <c r="AK28" i="3"/>
  <c r="AH28" i="3"/>
  <c r="AE28" i="3"/>
  <c r="AC20" i="3"/>
  <c r="AK20" i="3"/>
  <c r="AH20" i="3"/>
  <c r="AE20" i="3"/>
  <c r="AC12" i="3"/>
  <c r="AK12" i="3"/>
  <c r="AH12" i="3"/>
  <c r="AE12" i="3"/>
  <c r="H86" i="4"/>
  <c r="I86" i="4" s="1"/>
  <c r="H84" i="4"/>
  <c r="I84" i="4" s="1"/>
  <c r="H82" i="4"/>
  <c r="I82" i="4" s="1"/>
  <c r="H80" i="4"/>
  <c r="I80" i="4" s="1"/>
  <c r="H78" i="4"/>
  <c r="I78" i="4" s="1"/>
  <c r="H76" i="4"/>
  <c r="I76" i="4" s="1"/>
  <c r="H74" i="4"/>
  <c r="I74" i="4" s="1"/>
  <c r="H72" i="4"/>
  <c r="I72" i="4" s="1"/>
  <c r="H70" i="4"/>
  <c r="I70" i="4" s="1"/>
  <c r="H68" i="4"/>
  <c r="I68" i="4" s="1"/>
  <c r="H66" i="4"/>
  <c r="I66" i="4" s="1"/>
  <c r="H64" i="4"/>
  <c r="I64" i="4" s="1"/>
  <c r="H62" i="4"/>
  <c r="I62" i="4" s="1"/>
  <c r="H60" i="4"/>
  <c r="I60" i="4" s="1"/>
  <c r="H58" i="4"/>
  <c r="I58" i="4" s="1"/>
  <c r="H56" i="4"/>
  <c r="I56" i="4" s="1"/>
  <c r="H54" i="4"/>
  <c r="I54" i="4" s="1"/>
  <c r="H52" i="4"/>
  <c r="I52" i="4" s="1"/>
  <c r="H50" i="4"/>
  <c r="I50" i="4" s="1"/>
  <c r="H48" i="4"/>
  <c r="I48" i="4" s="1"/>
  <c r="H46" i="4"/>
  <c r="I46" i="4" s="1"/>
  <c r="H44" i="4"/>
  <c r="I44" i="4" s="1"/>
  <c r="H42" i="4"/>
  <c r="I42" i="4" s="1"/>
  <c r="H40" i="4"/>
  <c r="I40" i="4" s="1"/>
  <c r="H38" i="4"/>
  <c r="I38" i="4" s="1"/>
  <c r="H36" i="4"/>
  <c r="I36" i="4" s="1"/>
  <c r="H34" i="4"/>
  <c r="I34" i="4" s="1"/>
  <c r="H32" i="4"/>
  <c r="I32" i="4" s="1"/>
  <c r="H30" i="4"/>
  <c r="I30" i="4" s="1"/>
  <c r="H28" i="4"/>
  <c r="I28" i="4" s="1"/>
  <c r="H26" i="4"/>
  <c r="I26" i="4" s="1"/>
  <c r="H24" i="4"/>
  <c r="I24" i="4" s="1"/>
  <c r="H22" i="4"/>
  <c r="I22" i="4" s="1"/>
  <c r="H20" i="4"/>
  <c r="I20" i="4" s="1"/>
  <c r="H18" i="4"/>
  <c r="I18" i="4" s="1"/>
  <c r="H16" i="4"/>
  <c r="I16" i="4" s="1"/>
  <c r="H14" i="4"/>
  <c r="I14" i="4" s="1"/>
  <c r="H12" i="4"/>
  <c r="I12" i="4" s="1"/>
  <c r="H10" i="4"/>
  <c r="I10" i="4" s="1"/>
  <c r="H8" i="4"/>
  <c r="I8" i="4" s="1"/>
  <c r="H6" i="4"/>
  <c r="I6" i="4" s="1"/>
  <c r="H4" i="4"/>
  <c r="I4" i="4" s="1"/>
  <c r="H2" i="4"/>
  <c r="I2" i="4" s="1"/>
  <c r="AC5" i="3" l="1"/>
  <c r="AK5" i="3"/>
  <c r="AH5" i="3"/>
  <c r="AE5" i="3"/>
  <c r="AC13" i="3"/>
  <c r="AK13" i="3"/>
  <c r="AH13" i="3"/>
  <c r="AE13" i="3"/>
  <c r="AC21" i="3"/>
  <c r="AK21" i="3"/>
  <c r="AH21" i="3"/>
  <c r="AE21" i="3"/>
  <c r="AC29" i="3"/>
  <c r="AK29" i="3"/>
  <c r="AH29" i="3"/>
  <c r="AE29" i="3"/>
  <c r="AC37" i="3"/>
  <c r="AK37" i="3"/>
  <c r="AH37" i="3"/>
  <c r="AE37" i="3"/>
  <c r="AC45" i="3"/>
  <c r="AK45" i="3"/>
  <c r="AH45" i="3"/>
  <c r="AE45" i="3"/>
  <c r="AC53" i="3"/>
  <c r="AK53" i="3"/>
  <c r="AH53" i="3"/>
  <c r="AE53" i="3"/>
  <c r="AC61" i="3"/>
  <c r="AK61" i="3"/>
  <c r="AH61" i="3"/>
  <c r="AE61" i="3"/>
  <c r="AC69" i="3"/>
  <c r="AK69" i="3"/>
  <c r="AH69" i="3"/>
  <c r="AE69" i="3"/>
  <c r="AC77" i="3"/>
  <c r="AK77" i="3"/>
  <c r="AH77" i="3"/>
  <c r="AE77" i="3"/>
  <c r="AC85" i="3"/>
  <c r="AK85" i="3"/>
  <c r="AH85" i="3"/>
  <c r="AE85" i="3"/>
  <c r="AC91" i="3"/>
  <c r="AH91" i="3"/>
  <c r="AE91" i="3"/>
  <c r="AK91" i="3"/>
  <c r="AC99" i="3"/>
  <c r="AH99" i="3"/>
  <c r="AE99" i="3"/>
  <c r="AK99" i="3"/>
  <c r="AC7" i="3"/>
  <c r="AK7" i="3"/>
  <c r="AH7" i="3"/>
  <c r="AE7" i="3"/>
  <c r="AC15" i="3"/>
  <c r="AK15" i="3"/>
  <c r="AH15" i="3"/>
  <c r="AE15" i="3"/>
  <c r="AC23" i="3"/>
  <c r="AK23" i="3"/>
  <c r="AH23" i="3"/>
  <c r="AE23" i="3"/>
  <c r="AC31" i="3"/>
  <c r="AK31" i="3"/>
  <c r="AH31" i="3"/>
  <c r="AE31" i="3"/>
  <c r="AC39" i="3"/>
  <c r="AK39" i="3"/>
  <c r="AH39" i="3"/>
  <c r="AE39" i="3"/>
  <c r="AC47" i="3"/>
  <c r="AK47" i="3"/>
  <c r="AH47" i="3"/>
  <c r="AE47" i="3"/>
  <c r="AC55" i="3"/>
  <c r="AK55" i="3"/>
  <c r="AH55" i="3"/>
  <c r="AE55" i="3"/>
  <c r="AC63" i="3"/>
  <c r="AK63" i="3"/>
  <c r="AH63" i="3"/>
  <c r="AE63" i="3"/>
  <c r="AC71" i="3"/>
  <c r="AK71" i="3"/>
  <c r="AH71" i="3"/>
  <c r="AE71" i="3"/>
  <c r="AC79" i="3"/>
  <c r="AK79" i="3"/>
  <c r="AH79" i="3"/>
  <c r="AE79" i="3"/>
  <c r="AC87" i="3"/>
  <c r="AH87" i="3"/>
  <c r="AE87" i="3"/>
  <c r="AK87" i="3"/>
  <c r="AC93" i="3"/>
  <c r="AH93" i="3"/>
  <c r="AE93" i="3"/>
  <c r="AK93" i="3"/>
  <c r="AC101" i="3"/>
  <c r="AK101" i="3"/>
  <c r="AH101" i="3"/>
  <c r="AE101" i="3"/>
  <c r="AC17" i="3"/>
  <c r="AK17" i="3"/>
  <c r="AH17" i="3"/>
  <c r="AE17" i="3"/>
  <c r="AC25" i="3"/>
  <c r="AK25" i="3"/>
  <c r="AH25" i="3"/>
  <c r="AE25" i="3"/>
  <c r="AC33" i="3"/>
  <c r="AK33" i="3"/>
  <c r="AH33" i="3"/>
  <c r="AE33" i="3"/>
  <c r="AC41" i="3"/>
  <c r="AK41" i="3"/>
  <c r="AH41" i="3"/>
  <c r="AE41" i="3"/>
  <c r="AC49" i="3"/>
  <c r="AK49" i="3"/>
  <c r="AH49" i="3"/>
  <c r="AE49" i="3"/>
  <c r="AC57" i="3"/>
  <c r="AK57" i="3"/>
  <c r="AH57" i="3"/>
  <c r="AE57" i="3"/>
  <c r="AC65" i="3"/>
  <c r="AK65" i="3"/>
  <c r="AH65" i="3"/>
  <c r="AE65" i="3"/>
  <c r="AC73" i="3"/>
  <c r="AK73" i="3"/>
  <c r="AH73" i="3"/>
  <c r="AE73" i="3"/>
  <c r="AC81" i="3"/>
  <c r="AK81" i="3"/>
  <c r="AH81" i="3"/>
  <c r="AE81" i="3"/>
  <c r="AC95" i="3"/>
  <c r="AK95" i="3"/>
  <c r="AH95" i="3"/>
  <c r="AE95" i="3"/>
  <c r="AC103" i="3"/>
  <c r="AH103" i="3"/>
  <c r="AE103" i="3"/>
  <c r="AK103" i="3"/>
  <c r="AC9" i="3"/>
  <c r="AK9" i="3"/>
  <c r="AH9" i="3"/>
  <c r="AE9" i="3"/>
  <c r="AC3" i="3"/>
  <c r="AK3" i="3"/>
  <c r="AE3" i="3"/>
  <c r="AH3" i="3"/>
  <c r="AC11" i="3"/>
  <c r="AK11" i="3"/>
  <c r="AH11" i="3"/>
  <c r="AE11" i="3"/>
  <c r="AC19" i="3"/>
  <c r="AK19" i="3"/>
  <c r="AH19" i="3"/>
  <c r="AE19" i="3"/>
  <c r="AC27" i="3"/>
  <c r="AK27" i="3"/>
  <c r="AH27" i="3"/>
  <c r="AE27" i="3"/>
  <c r="AC35" i="3"/>
  <c r="AK35" i="3"/>
  <c r="AH35" i="3"/>
  <c r="AE35" i="3"/>
  <c r="AC43" i="3"/>
  <c r="AK43" i="3"/>
  <c r="AH43" i="3"/>
  <c r="AE43" i="3"/>
  <c r="AC51" i="3"/>
  <c r="AK51" i="3"/>
  <c r="AH51" i="3"/>
  <c r="AE51" i="3"/>
  <c r="AC59" i="3"/>
  <c r="AK59" i="3"/>
  <c r="AH59" i="3"/>
  <c r="AE59" i="3"/>
  <c r="AC67" i="3"/>
  <c r="AK67" i="3"/>
  <c r="AH67" i="3"/>
  <c r="AE67" i="3"/>
  <c r="AC75" i="3"/>
  <c r="AK75" i="3"/>
  <c r="AH75" i="3"/>
  <c r="AE75" i="3"/>
  <c r="AC83" i="3"/>
  <c r="AH83" i="3"/>
  <c r="AE83" i="3"/>
  <c r="AK83" i="3"/>
  <c r="AC89" i="3"/>
  <c r="AK89" i="3"/>
  <c r="AH89" i="3"/>
  <c r="AE89" i="3"/>
  <c r="AC97" i="3"/>
  <c r="AK97" i="3"/>
  <c r="AH97" i="3"/>
  <c r="AE97" i="3"/>
  <c r="AC105" i="3"/>
  <c r="AK105" i="3"/>
  <c r="AH105" i="3"/>
  <c r="AE105" i="3"/>
</calcChain>
</file>

<file path=xl/sharedStrings.xml><?xml version="1.0" encoding="utf-8"?>
<sst xmlns="http://schemas.openxmlformats.org/spreadsheetml/2006/main" count="5007" uniqueCount="934">
  <si>
    <t>067000756</t>
  </si>
  <si>
    <t>DISPENSER:SOAP,LARGE, TEXT:SANI-TUFF, SOAP REFILLS = 067-00-0509, LARGE SIZE ONLY</t>
  </si>
  <si>
    <t>067000052</t>
  </si>
  <si>
    <t>TRIGGER:FOR SPRAY BOTTLE, TEXT:TRIGGER ASSY.  APPROX 9-3/4 IN DIP TUBE</t>
  </si>
  <si>
    <t>067000075</t>
  </si>
  <si>
    <t>R79200014</t>
  </si>
  <si>
    <t>SQUEEGEE:CURVED FLOOR,36 IN,54 IN HANDLE LG,WOODEN HANDLE, TEXT:STD PK 12 EA</t>
  </si>
  <si>
    <t>067000226</t>
  </si>
  <si>
    <t>GLASSES,SAFETY-STX:5.75 IN WD TEMPLE HINGE TO TEMPLE HINGE,CLEAR POLYCARBONATE LENS,W/ SIDE SHIELDS,MUST MEET ANSI Z87.1-2003 STANDARDS, TEXT:RED-WHITE-BLUE TEMPLES, SHATTER RESISTANT, SHIELD 99.9% UVA AND UVB LIGHT, ZERO DISTORTION LENSES, EXTENDABLE NY</t>
  </si>
  <si>
    <t>067000282</t>
  </si>
  <si>
    <t>BOOT:MEDIUM,NO 8,RUBBER/PLASTIC/POLYVINYLCHLORIDE, TEXT:S, PACKAGE 24 PER CASE</t>
  </si>
  <si>
    <t>067000285</t>
  </si>
  <si>
    <t>BOOTS:OVERSHOE,X-LARGE,RUBBER, TEXT:SHOE, PKG IN PLASTIC BAGS, 12PR/BOX, YELLOW/BLACK 100 MAX STORAGE SP</t>
  </si>
  <si>
    <t>067000690</t>
  </si>
  <si>
    <t>TOWEL:C-FOLD TWO-PLY,10-1/4 IN X 13-1/4 IN,NATURAL PAPER, TEXT:2400/CASE, TO BE SHIPPED PALLETIZED</t>
  </si>
  <si>
    <t>067000680</t>
  </si>
  <si>
    <t>LINER:BAG,30 IN X 37 IN,HMW-HIGH DENSITY POLYETHYLENE BLACK/DARK BROWN PLASTIC,19 MICRON, TEXT:STAR BOTTOM SEAL: 800 MAX STORE SP(SEE FILE SPEC)</t>
  </si>
  <si>
    <t>R42400005</t>
  </si>
  <si>
    <t>GLOVES:LARGE,JERSEY COTTON,BROWN, TEXT:25 DOZ. PER CASE -</t>
  </si>
  <si>
    <t>R42400082</t>
  </si>
  <si>
    <t>GLOVES,CHEMICAL RESISTANT-STX:SIZE 10,FLOCKED-LINED NITRILE, TEXT:STANSLOV, SOLVENT RESISTANT, 1 DZ PK 144 CASE</t>
  </si>
  <si>
    <t>R79200017</t>
  </si>
  <si>
    <t>LINER:BAG,40 IN X 48 IN X 19 MICRON,PLASTIC,BLACK/DARK BROWN HMW HDPE FILM, TEXT:STAR BOTTOM SEAL, 150/BOX</t>
  </si>
  <si>
    <t>R79200027</t>
  </si>
  <si>
    <t>SHIRT:SWEAT,NEW WHITE,CLOTH, TEXT:50LB BOX</t>
  </si>
  <si>
    <t>R79200044</t>
  </si>
  <si>
    <t>LINER:BAG,40 IN X 48 IN X 19 MICRON,CLEAR PLASTIC,CLEAR HMW-HDPE FILM, TEXT:STAR BOTTOM SEAL:150 BAGS PER CASE</t>
  </si>
  <si>
    <t>067000664</t>
  </si>
  <si>
    <t>CLEANER:NONACID,1 QT,BOWL AND BALK OOM, TEXT:12 PER CASE, TOTAL</t>
  </si>
  <si>
    <t>R79300040</t>
  </si>
  <si>
    <t>INSECTICIDE:WASP AND HORNET,SPRAY, TEXT:KILLER, MSDS 0273/2841/2842/2843</t>
  </si>
  <si>
    <t>067000023</t>
  </si>
  <si>
    <t>SPONGE:SCRUBBER, TEXT:STD PK 40/CASE</t>
  </si>
  <si>
    <t>067000053</t>
  </si>
  <si>
    <t>BOTTLE:22 OZ, TEXT:NO TRIGGER, 188/CASE, 1200 MAX STORAGE SPACE</t>
  </si>
  <si>
    <t>067000581</t>
  </si>
  <si>
    <t>PAD,CLEANING-STX:STRIPPING,22 IN BUFFER, TEXT:5 PER CASE, 200 MAX AVAILABLE STORAGESPACE</t>
  </si>
  <si>
    <t>R42400079</t>
  </si>
  <si>
    <t>COVERALL:DISPOSABLE,LARGE,POLY COATED TYVECK, TEXT:12/BOX</t>
  </si>
  <si>
    <t>R79400002</t>
  </si>
  <si>
    <t>DISPENSER:PERSONAL TOILET SEAT COVER,SCOTT PS BRAND, TEXT:125 /PACK, 1/2 FOLD</t>
  </si>
  <si>
    <t>R79400003</t>
  </si>
  <si>
    <t>COVER:TOILET SEAT, TEXT:1/2 FOLD, 1/2 FOLD F/ REST ASSURED DISPR, 250SH/PK, 20PKS/CS, 5000SHPER CS</t>
  </si>
  <si>
    <t>067000503</t>
  </si>
  <si>
    <t>CLEANER:LIQUID SOAP, TEXT:COCONUT, PROD NAME: CROWN SATIN WASH)</t>
  </si>
  <si>
    <t>067000509</t>
  </si>
  <si>
    <t>CLEANER,HAND-STX:SOAP,8 L BLUE TIP REFILL,DISPENSER 067-00-0756, TEXT:SANTI-TUFF, 160 MAX STORE SP, MSDS 1172/2831</t>
  </si>
  <si>
    <t>067000510</t>
  </si>
  <si>
    <t>CLEANER,HAND-STX:SOAP, TEXT:SANI-FRESH REFILLS, BLUE TIP, 12 EA PER CASE, MSDS 2040/2615/4216</t>
  </si>
  <si>
    <t>067000054</t>
  </si>
  <si>
    <t>067000792</t>
  </si>
  <si>
    <t>TOWEL:TEXT:6 CN/CASE, C, SOLD ONLY BY CASE, 300 MAX STORAGE SPACE, MSDS 2117_x000D_
GRAFFITI WIPES</t>
  </si>
  <si>
    <t>R79300119</t>
  </si>
  <si>
    <t>CLEANER:CITRUS DEGREASER,GAL, TEXT:ORANGE 2 , MSDS 2828 REJ 2365 KYTEX, 2258 PRECISE, STD PK6, 300 MAX STORE AVAILABLE GAL</t>
  </si>
  <si>
    <t>067000162</t>
  </si>
  <si>
    <t>REMOVER:CHEWING GUM,6 OZ CAN, TEXT:NON-FLAMMABLE, NO CFC'S, MSDS 2406, MSDS 1244 REJ./92</t>
  </si>
  <si>
    <t>R79300087</t>
  </si>
  <si>
    <t>TRIGGER:SPRAY BOTTLE,POLY, TEXT:F/ SPRAYING OF LUBRICANTS</t>
  </si>
  <si>
    <t>067000814</t>
  </si>
  <si>
    <t>CLEANER,HAND-STX:SANITIZER,FOAM,1200 ML TOUCH FREE DISPENSER, TEXT:REFILLS, THIS IS PURELL INSTANT HAND SANITIZER, CONTAINS 2 PER BOX, USE WITH DISPENSER (067-00-0813) MSDS 4047 &amp; 4385</t>
  </si>
  <si>
    <t>067000231</t>
  </si>
  <si>
    <t>VISOR:FACE SHIELD,CLEAR,WILLSON HEAD GEAR MODEL V5</t>
  </si>
  <si>
    <t>067000813</t>
  </si>
  <si>
    <t>DISPENSER:SANITIZER,1200 ML CAPACITY, TEXT:TOUCH FREE, PURELL, DO NOT SUB, W/ FOAM HAND - USE WITH REFILL 067-00-0814</t>
  </si>
  <si>
    <t>067000745</t>
  </si>
  <si>
    <t>CLEANER:5.25-5.5% SODIUM HYPOCHLORITE,1 GAL, TEXT:BLEACH, CHLORINE, 6GL/CS, 28 CASE PER PALLET, 1000 MAX STORAGE SPACE, MSDS 3641 &amp; 4367</t>
  </si>
  <si>
    <t>R79300107</t>
  </si>
  <si>
    <t>CLEANER:ACIDIC CONCRETE AND GROUT,GAL PAIL, TEXT:RENEW, JET DET, STERN, MSDS 1540 &amp; 2579</t>
  </si>
  <si>
    <t>R79300117</t>
  </si>
  <si>
    <t>CLEANER:CITRUS DEGREASER,SPRAY,13 OZ, TEXT:SAF-T C, HEAVY DUTY, MSDS #2407/2359/2363/R2364, 350 MAX STORAGE SPACE AVAIL</t>
  </si>
  <si>
    <t>067000201</t>
  </si>
  <si>
    <t>MOP:9 IN HD,SPONGE HD, TEXT:GREEN SCRUB STRIP, TIDY, PKG 12EA, NOT A REFILL, 300 MAX. AVAIL STORAGE SP</t>
  </si>
  <si>
    <t>R79200024</t>
  </si>
  <si>
    <t>SQUEEGEE:18 IN,BRASS HANDLE, TEXT:COMPLETE</t>
  </si>
  <si>
    <t>R79200047</t>
  </si>
  <si>
    <t>SHOVEL:SNOW,ERGONOMIC,18",NONSTICK POLY WITH WEAR STRIP BLADE,53-1/2" HANDLE LG,STEEL CORE HANDLE, TEXT:D GRIP BENT HANDLE -</t>
  </si>
  <si>
    <t>067000738</t>
  </si>
  <si>
    <t>GLOVES:NON STERILE POWDER FREE,SMALL,LATEX</t>
  </si>
  <si>
    <t>067000739</t>
  </si>
  <si>
    <t>GLOVES:NON STERILE POWDER FREE,MEDIUM,LATEX, TEXT:100/BX, 10BX/CS</t>
  </si>
  <si>
    <t>067000740</t>
  </si>
  <si>
    <t>GLOVES:NON STERILE POWDER FREE,LARGE,LATEX, TEXT:100 PER BOX, 10 BOX PER CASE</t>
  </si>
  <si>
    <t>R79300084</t>
  </si>
  <si>
    <t>CHEMICAL:70% ISOPROPYL ALCOHOL,1 GAL, TEXT:MSDS 0247 &amp; 2212, STD PK 4/CASE, 90 GAL MAX STORAGE CASE</t>
  </si>
  <si>
    <t>R79300142</t>
  </si>
  <si>
    <t>CLEANER:OXYGENATED ALL SURFACE,5 GAL, TEXT:GREEN SEAL CERTIFIED, DAYCON ONLY, DO NOT SUBSTITUTE, MSDS 4600, 6 MONTH SHELF LIFE</t>
  </si>
  <si>
    <t>063000080</t>
  </si>
  <si>
    <t>TISSUE, TISSUETOILET: TYPE: 2 PLY, SIZE: 4-1/2 IN X 4-1/2 IN, MATERIAL: PAPER</t>
  </si>
  <si>
    <t>067000830</t>
  </si>
  <si>
    <t>SPLIT NON DETERGENT LIQUID, LARGE 1 GL.</t>
  </si>
  <si>
    <t>067000831</t>
  </si>
  <si>
    <t>NATURAL SHINE LIQUID</t>
  </si>
  <si>
    <t>067000826</t>
  </si>
  <si>
    <t>RID Z ORDOR</t>
  </si>
  <si>
    <t>067000829</t>
  </si>
  <si>
    <t xml:space="preserve">SHINE ALL </t>
  </si>
  <si>
    <t>064000001</t>
  </si>
  <si>
    <t>BROOM:WHISK</t>
  </si>
  <si>
    <t>064000011</t>
  </si>
  <si>
    <t>BROOM:TOY,CORN,24 IN HT, TEXT:12/KG, BULK ITEM, 200-MAX STORAGE SPACE</t>
  </si>
  <si>
    <t>064000012</t>
  </si>
  <si>
    <t>BROOM: HEADSIZE: ANY, HANDLEMATERIAL: PLASTIC, TRIMLENGTH: ANY, TYPE: ANGULAR, SIZE: ANY, HANDLESIZE: ANY, COMMONNAME: ANGULAR BROOM, ANGLE BROOM, MATERIAL: PLASTIC</t>
  </si>
  <si>
    <t>064000013</t>
  </si>
  <si>
    <t>BROOM: HEADSIZE: 24 IN, HANDLEMATERIAL: ANY, TRIMLENGTH: ANY, TYPE: GARAGE, SIZE: ANY, HANDLESIZE: ANY, COMMONNAME: PUSH BROOM, GARAGE BROOM, SHOP BROOM, MATERIAL: PALMYRA</t>
  </si>
  <si>
    <t>064000054</t>
  </si>
  <si>
    <t>BRUSH:FOUNTAIN SPEED WASH,10" or 11",W/O HANDLE</t>
  </si>
  <si>
    <t>064000057</t>
  </si>
  <si>
    <t>BROOM:PUSH,SYNTHETIC,23 IN LONG FLOOR BRUSH ONLY, TEXT:OR TESTED EQUAL, 12/PKG, STOCK NUMBER FOR HANLDE 064-00-0058</t>
  </si>
  <si>
    <t>064000058</t>
  </si>
  <si>
    <t>HANDLE:BROOM,1-1/8 IN X 60 IN,HARD WOOD, TEXT:MIRACLE TIP, PKG 12/CASE, 064-00-0057 = BROOM</t>
  </si>
  <si>
    <t>064000084</t>
  </si>
  <si>
    <t>BRUSH:FLOOR SWEEP,3-1/2 IN TRIM AND BRACE BRISTLE,TAMPICO FIBER BRISTLE,30 IN LG,W/O HANDLE, TEXT:STD PK 6 EACH</t>
  </si>
  <si>
    <t>064000085</t>
  </si>
  <si>
    <t>BRUSH, FLOOR: WIDTH: 12, USE: DECK BRUSH W/O HANDLE</t>
  </si>
  <si>
    <t>064000086</t>
  </si>
  <si>
    <t>HANDLE:TAPERED WOODEN BRUSH,54 IN, TEXT:12/PKG</t>
  </si>
  <si>
    <t>064000125</t>
  </si>
  <si>
    <t>BRUSH:POT,WHITE FIBER BRISTLE,20 IN HANDLE, TEXT:STD PK 12 EA, 276 MAX STORAGE SPACE</t>
  </si>
  <si>
    <t>065000133</t>
  </si>
  <si>
    <t>BUCKET:DIRTY WATER,18 QT,RED PLASTIC, TEXT:DIRTY WATER BUCKET - COLOR:  RED - CAN BE USED WITH 067-00-0208 (35 QT MOP BUCKET WITH WRINGER) - 6 PER BOX - LEED CREDITS - WAVEBRAKE/RUBBERMAID</t>
  </si>
  <si>
    <t>065000134</t>
  </si>
  <si>
    <t>BUCKET:17 QT,GRAY PLASTIC, TEXT:50 MAX STORAGE SPACE</t>
  </si>
  <si>
    <t>065000135</t>
  </si>
  <si>
    <t>BUCKET:ROUND BRUTE,11-3/4 IN WD X 12 IN LG X 33-1/4 IN HT X 10 QT,GRAY PLASTIC, TEXT:12/CASE, MAX SPACE 1000, DIMENSIONS 11.75 IN WD X 12 IN LG X 33.25 IN HT ONLY</t>
  </si>
  <si>
    <t>066000451</t>
  </si>
  <si>
    <t>HANDLE:MOP, TEXT:W/ WING NUT 1-1/8 X 60 X 7-1/2 IN HEAD NO 107, 600 MAX AVAIL STORAGE SP, STANDARD PACK OF 12 EA</t>
  </si>
  <si>
    <t>067000202</t>
  </si>
  <si>
    <t>HEAD:MOP,SPONGE</t>
  </si>
  <si>
    <t>067000207</t>
  </si>
  <si>
    <t>BUCKET:ALUMINUM,SCRUB,11 GAL, TEXT:30 MAX STORAGE SPACE</t>
  </si>
  <si>
    <t>067000208</t>
  </si>
  <si>
    <t>WRINGER, MOP,  DOWN-PRESS11 GAL BUCKET            50 MAX STORAGE SPACE     -------------------------</t>
  </si>
  <si>
    <t>067000251</t>
  </si>
  <si>
    <t>BRUSH:TOILET, TEXT:100/CASE</t>
  </si>
  <si>
    <t>067000580</t>
  </si>
  <si>
    <t>PAD,CLEANING-STX:GENERAL PURPOSE SCRUB,GREEN, TEXT:SCOTCH BRITE, 60 PER CASE MAX SPACE 500, 3M ONLY</t>
  </si>
  <si>
    <t>067000652</t>
  </si>
  <si>
    <t>CLEANER:METAL,5 OZ</t>
  </si>
  <si>
    <t>067000666</t>
  </si>
  <si>
    <t>CHEMICAL: CONTAINER: 1 GAL BOTTLE, FORM: LIQUID, TYPE: AMMONIA</t>
  </si>
  <si>
    <t>067000670</t>
  </si>
  <si>
    <t>WIPE: TYPE: OIL TREATED, SIZE: 24 IN X 24 IN, COMMONNAME: DUST WIPES, MATERIAL: CLOTH, COLOR: YELLOW</t>
  </si>
  <si>
    <t>067000672</t>
  </si>
  <si>
    <t>WIPER:BLEACHED KNIT,75% MIN TO 100% COTTON, TEXT:WASHED, MUST BE IN 50 LB BOX, 200 MAXIMUM STORAGE CAPACITY, ALBRIG MAT KNIT CONST SZ</t>
  </si>
  <si>
    <t>067000673</t>
  </si>
  <si>
    <t>WIPE: TYPE: 4 PLY/NYLON REINFORCED, SIZE: 9 3/4 IN X 1500 FT, MATERIAL: PAPER, COLOR: WHITE</t>
  </si>
  <si>
    <t>067000741</t>
  </si>
  <si>
    <t>WIPE: TYPE: ANTIMICROBIAL, SIZE: 5 IN X 7 IN, COLOR: WHITE, MATERIAL: CLOTH</t>
  </si>
  <si>
    <t>067000742</t>
  </si>
  <si>
    <t>BAG:INFECTIOUS WASTE,26 IN X 15 IN X 9 IN X 2.25 IN MIL THK,RED, TEXT:COMPLIES W/ VIRGINIA'S REGULATIONS, 25 PER PKG</t>
  </si>
  <si>
    <t>067000743</t>
  </si>
  <si>
    <t>APRON:SPLASH,35 IN X 45 IN,NON-ABSORBENT CHEMICAL RESISTANT VINYL,WHITE, TEXT:43/CASE</t>
  </si>
  <si>
    <t>067000744</t>
  </si>
  <si>
    <t>BLOOD, SPILL, KIT</t>
  </si>
  <si>
    <t>067000761</t>
  </si>
  <si>
    <t>CLEANER:SOAP,ALKALINE SPRAY POWDERED,JET WASHER, TEXT:48-MAX STORE SPACE, JET WASHERS ONLY, MSDS 1557 AND 2164</t>
  </si>
  <si>
    <t>067000776</t>
  </si>
  <si>
    <t>PAN:DUST,PLASTIC, TEXT:LOBBY</t>
  </si>
  <si>
    <t>067000780</t>
  </si>
  <si>
    <t>CLEANER: FORM: LIQUID, TYPE: DEGREASER, COMMONNAME: METRO 3000</t>
  </si>
  <si>
    <t>067000819</t>
  </si>
  <si>
    <t>CLOTH:OIL ABSORBENT, TEXT:WYPALL X90 HI PERFORMANCE, JUMBO ROLL, CAN BE USED WITH WALL DISPENSER</t>
  </si>
  <si>
    <t>067000822</t>
  </si>
  <si>
    <t>CLEANER,FLOOR-STX:CONDITIONER,1 GAL</t>
  </si>
  <si>
    <t>067000823</t>
  </si>
  <si>
    <t>WAX: CONTAINER: 5 GAL PAIL, FORM: LIQUID, TYPE: FLOOR, COMMONNAME: QUANTUM FLOOR WAX</t>
  </si>
  <si>
    <t>068002352</t>
  </si>
  <si>
    <t>BAG:PLASTIC LINER,40 IN X 48 IN X 19 MICRON,HMW-HDPE,BLUE FILM, TEXT:BLUE RECYCLE, STARBOTTOM SEAL, 150 PER CASE</t>
  </si>
  <si>
    <t>R42400080</t>
  </si>
  <si>
    <t>COVERALL:DISPOSABLE,XL,POLY COATED TYVECK, TEXT:25/BOX</t>
  </si>
  <si>
    <t>R42400081</t>
  </si>
  <si>
    <t>COVERALL: TYPE: DISPOSABLE, SIZE: MEDIUM, MATERIAL: TYVEK</t>
  </si>
  <si>
    <t>R42400084</t>
  </si>
  <si>
    <t>GLOVES,CHEMICAL RESISTANT-STX:SIZE 11,FLOCKED-LINED NITRILE, TEXT:FLAT, STANSLOV, SOLVENT RESISTANT, 1 DZ PK 144 CASE</t>
  </si>
  <si>
    <t>R60040065</t>
  </si>
  <si>
    <t>SOLVENT:DEGREASER AND CONTACT CLEANER LPS1, TEXT:TF, ITEM PACK 12/CASE, MSDS 2181</t>
  </si>
  <si>
    <t>R60040066</t>
  </si>
  <si>
    <t>CLEANER:LUBRICANT,11 OZ CAN, TEXT:PACKAGED 12 PER CARTON, MSDS 0004</t>
  </si>
  <si>
    <t>R79200002</t>
  </si>
  <si>
    <t>BROOM:TRACK, TEXT:W/ CHISEL POINT</t>
  </si>
  <si>
    <t>R79200005</t>
  </si>
  <si>
    <t>WIPER:12 IN X 13-1/2 IN, TEXT:500 PER BOX, MSDS 3402</t>
  </si>
  <si>
    <t>R79200025</t>
  </si>
  <si>
    <t>SCRUBBER:SOFT MATERIAL GLOVE,18 IN, TEXT:WITH HANDLE, 6/PK, FITS OVER HANDLE COMES TOGETHER, COLOR: GOLDEN</t>
  </si>
  <si>
    <t>R79200026</t>
  </si>
  <si>
    <t>WIPE:100% TERRY CLOTH,WHITE, TEXT:50 LB BOX, SPEC ON FILEIN CLAS 98 48 BXS-MASP  MAX SPACE AVAILABLE</t>
  </si>
  <si>
    <t>R79200028</t>
  </si>
  <si>
    <t>PAD,CLEANING:6 IN X 9 IN, TEXT:SCOTCH BRITE, INDURSIAL GRADE, 60 EA/PER CASE</t>
  </si>
  <si>
    <t>R79200034</t>
  </si>
  <si>
    <t>BRUSH:COPPER FITTING INTERIOR,STAINLESS STEEL BRISTLE,7/8 IN OD,PLASTIC OR WOOD HANDLE, TEXT:NO SUB</t>
  </si>
  <si>
    <t>R79200043</t>
  </si>
  <si>
    <t>WIPE:HAND CLEANING TOWELETTES, TEXT:MSDS #2796/3405/3406, EZ HAND</t>
  </si>
  <si>
    <t>R79200045</t>
  </si>
  <si>
    <t>TOWEL:HEMMED,16 X 18,WHITE, TEXT:50 LB BOX APPROX, 16 X 18 ONLY</t>
  </si>
  <si>
    <t>R79300032</t>
  </si>
  <si>
    <t>CLEANER,HAND-STX:WATERLESS HAND CLEANER,14 OZ, TEXT:DL BLUE, STD PK 12 EA, MSDS 2428, MSDS 2429, MSDS 5144</t>
  </si>
  <si>
    <t>R79300049</t>
  </si>
  <si>
    <t>REMOVER:GRAFFITI SHADOW, TEXT:SHADOW MAX</t>
  </si>
  <si>
    <t>R79300057</t>
  </si>
  <si>
    <t>CHEMICAL:GENERAL PURPOSE DETERGENT CLEANING,55 GAL DRUM, TEXT:WILL NOT ACCEPT UNLESS PALLETIZED, MSDS 1110=MGREEN/2690=KYTEX/R2903 SIMON/R3071 MENA BLU</t>
  </si>
  <si>
    <t>R79300060</t>
  </si>
  <si>
    <t>AGENT:WASHING,5 GAL PAIL, TEXT:TACSS, MSDS 0317/2961/R2386</t>
  </si>
  <si>
    <t>R79300064</t>
  </si>
  <si>
    <t>DUSTER:AERO, TEXT:12 PER PACK, MSDS 0887/2540/3352R</t>
  </si>
  <si>
    <t>R79300090</t>
  </si>
  <si>
    <t>DEODORANT:FRESHENER,7 OZ CAN, TEXT:C, MSDS 2614/4477, STD PK 12</t>
  </si>
  <si>
    <t>R79300093</t>
  </si>
  <si>
    <t>PAD,CLEANING:TELEPHONE, TEXT:DISINFECTANT, READ RIGHT, 72 PER PACK, MSDS 1972/3421/4440</t>
  </si>
  <si>
    <t>R79300123</t>
  </si>
  <si>
    <t>CLEANER:OZZY JUICE DEGREASER, TEXT:HEAVY DUTY SOLUTION, MSDS 1837/2224</t>
  </si>
  <si>
    <t>R79300127</t>
  </si>
  <si>
    <t>CLEANER:CITRUS BASED DEGREASER,AEROSOL,FITS HEAVY EQUIPMENT AND RAIL CAR, TEXT:---- MSDS 2223/4456</t>
  </si>
  <si>
    <t>R79300130</t>
  </si>
  <si>
    <t>CLEANER:DEGREASER,INTERIOR/EXTERIOR SHOP/FACILITIES AND OTHER EQUIPMENT, TEXT:MIRACLE, USE F/ CLEANING ALL SURFACES, MSDS 2848</t>
  </si>
  <si>
    <t>R79300131</t>
  </si>
  <si>
    <t>CLEANER:CITRUS BASED DEGREASER,55 GAL DRUM,DRAIN MAINTAINER, TEXT:GREASE-B-GONE, MSDS 2274</t>
  </si>
  <si>
    <t>R79300132</t>
  </si>
  <si>
    <t>DEODORANT:1 L BOTTLE, TEXT:DEODORIZER, READY TO USE BOTTLE, C, PRC &amp; GAM, 8 PER CASE, MSDS 2355</t>
  </si>
  <si>
    <t>R79300136</t>
  </si>
  <si>
    <t>CLEANER:TRAIN WASH SOAP,55 GAL DRUM, TEXT:GLENMONT YARD, MAX ORDER QTY 6, MSDS 3513</t>
  </si>
  <si>
    <t>R79300139</t>
  </si>
  <si>
    <t>CLEANER:LOW PH ACID BLEND PRE-SOAK TRAIN WASH SOAP,55 GAL DRUM, TEXT:CITRICLE,  MSDS 3520</t>
  </si>
  <si>
    <t>R79300147</t>
  </si>
  <si>
    <t>BIO-CIRCLE, L/20, SOLUTION, CLEANING, PARTS, *C, MSDS 4435</t>
  </si>
  <si>
    <t>R79400001</t>
  </si>
  <si>
    <t>CUP:WATER/CONE,7 OZ, TEXT:5000 per case</t>
  </si>
  <si>
    <t>Description</t>
  </si>
  <si>
    <t>WMATA Item No.</t>
  </si>
  <si>
    <t xml:space="preserve">CLEANER, LIQUID GLASS, CLEAR  (CASE 4EA 1.5GL)   </t>
  </si>
  <si>
    <t>FUNNEL:3 IN,PLASTIC, TEXT:12/PACK</t>
  </si>
  <si>
    <t>TOWEL:TEXT:6 CN/CASE, C, SOLD ONLY BY CASE, 300 MAX STORAGE SPACE, MSDS 2117</t>
  </si>
  <si>
    <t>SPONGE: TYPE: GENERAL USE, SIZE: 3-1/4 IN WD X 5-1/8 IN LG X 3/4 IN THK, COMMONNAME: SPONGE:SCRUBBER; 40/CASE, MATERIAL: POLYMER</t>
  </si>
  <si>
    <t>EA</t>
  </si>
  <si>
    <t>CLEANER,GLASS:WINDOW,CLEAR LIQUID,1.5 GAL</t>
  </si>
  <si>
    <t>BT</t>
  </si>
  <si>
    <t>CLEANER, HAND: FORM: LIQUID, CONTAINER: 800 ML (1.6 PT) SOFT CARTRIDGE, TYPE: LOTION SOAP, COMMONNAME: CLEANER,HAND:SOAP</t>
  </si>
  <si>
    <t>CA</t>
  </si>
  <si>
    <t>PK</t>
  </si>
  <si>
    <t>PR</t>
  </si>
  <si>
    <t>CLEANER, DEGREASER: FORM: CITRUS-BASED, SIZE: 1 GAL</t>
  </si>
  <si>
    <t>GL</t>
  </si>
  <si>
    <t>BX</t>
  </si>
  <si>
    <t>BROOM: HEADSIZE: ANY, HANDLEMATERIAL: ANY, TRIMLENGTH: ANY, TYPE: WHISK, SIZE: ANY, HANDLESIZE: ANY, COMMONNAME: WHISK BROOM, MATERIAL: ANY</t>
  </si>
  <si>
    <t>BROOM: HEADSIZE: ANY, HANDLEMATERIAL: ANY, TRIMLENGTH: ANY, TYPE: TOY, SIZE: ANY, HANDLESIZE: 24 IN LG, COMMONNAME: WHISK BROOM, HOUSEHOLD BROOM, TOY BROOM, MATERIAL: CORN</t>
  </si>
  <si>
    <t>BROOM:PUSH,SYNTHETIC,23 IN LONG FLOOR BRUSH ONLY</t>
  </si>
  <si>
    <t>HANDLE:BROOM,1-1/8 IN X 60 IN,HARD WOOD</t>
  </si>
  <si>
    <t>BRUSH, FLOOR: WIDTH: 30 IN, BRISTLEMATERIAL: TAMPICO FIBER, USE: BRUSH HEAD WITH BRACE ONLY, TAPPED HOLE FOR BRUSH HANDLE</t>
  </si>
  <si>
    <t>HANDLE:TAPERED WOODEN BRUSH,54 IN</t>
  </si>
  <si>
    <t>BRUSH, POT: LENGTH: 20 IN HANDLE, BRISTLEMATERIAL: WHITE FIBER</t>
  </si>
  <si>
    <t>BUCKET: MATERIAL: PLASTIC, COLOR: RED</t>
  </si>
  <si>
    <t>BUCKET:17 QT,GRAY PLASTIC</t>
  </si>
  <si>
    <t>BUCKET:ROUND BRUTE,10-1/4" HT - DIA 10-1/2" VOLUME CAP. 10 QT.,HIGH-DENSITY POLYETHYLENE</t>
  </si>
  <si>
    <t>HANDLE:MOP</t>
  </si>
  <si>
    <t>TRIGGER:FOR SPRAY BOTTLE</t>
  </si>
  <si>
    <t>BOTTLE, BOTTLE_22_OZ:</t>
  </si>
  <si>
    <t>FUNNEL:3 IN,PLASTIC</t>
  </si>
  <si>
    <t>REMOVER, CHEWING_GUM:</t>
  </si>
  <si>
    <t>HEAD, SPONGE_MOP:</t>
  </si>
  <si>
    <t>BUCKET:ALUMINUM, SCRUB,11 GAL</t>
  </si>
  <si>
    <t>BUCKET: USE: MOP AND WRINGER, MATERIAL: PLASTIC, COLOR: YELLOW</t>
  </si>
  <si>
    <t>GLASSES, SAFETY: FRAME: BLACK NYLON, CERTIFICATION: CLEAR POLYCARBONATE LENS,W/ SIDE SHIELDS,MUST MEET ANSI Z87.1-2003 STANDARDS, TYPE: INDUSTRIAL, LENS: CLEAR ANTI-SCRATCH, COMMONNAME: GLASSES,SAFETY:5.75 IN WD TEMPLE HINGE TO TEMPLE HINGE,CLEAR POL</t>
  </si>
  <si>
    <t>BRUSH: COMMONNAME: BRUSH:TOILET</t>
  </si>
  <si>
    <t>BOOTS: TYPE: SLIP ON, SIZE: MEDIUM 10 TO 11, COMMONNAME: BOOT:MEDIUM, NO 8,RUBBER/PLASTIC/POLYVINYLCHLORIDE; BLACK, HEIGHT 5", WATERPROOF; WT. 1.3 LBS; MFG P/N 88121; MFG LACROSSE, COLOR: BLACK, MATERIAL: PVC</t>
  </si>
  <si>
    <t>BOOTS: TYPE: OVER, COMMONNAME: BOOTS:OVERSHOE,X-LARGE,RUBBER, MATERIAL: PVC, COLOR: BLACK</t>
  </si>
  <si>
    <t>CLEANER, HAND: FORM: LIQUID, CONTAINER: 1 GAL BOTTLE, CERTIFICATION: MSDS 0433, 2285, 2410, TYPE: LOTION SOAP, COMMONNAME: CLEANER:LIQUID SOAP; 1-GAL; TEXT: COCONUT; PROD NAME: CROWN SATIN; MSDS 0433, 2285, 2410</t>
  </si>
  <si>
    <t>CLEANER, HAND: CONTAINER: 8 L DISPENSER REFILL, FORM: LIQUID, TYPE: LOTION SOAP, COMMONNAME: CLEANER,HAND:SOAP,8 L BLUE TIP REFILL,DISPENSER 067-00-0756</t>
  </si>
  <si>
    <t>PAD, CLEANING: TYPE: SCRUB</t>
  </si>
  <si>
    <t>PAD, CLEANING: TYPE: FLOOR BUFFING, COMMONNAME: PAD,CLEANING:STRIPPING,22 IN BUFFER</t>
  </si>
  <si>
    <t>CLEANER: CONTAINER: 5 OZ CAN, FORM: COTTON WADDING, TYPE: ALL PURPOSE, COMMONNAME: METAL CLEANER</t>
  </si>
  <si>
    <t>CLEANER:NONACID,1 QT,BOWL AND BALK OOM</t>
  </si>
  <si>
    <t>WIPE: COMMONNAME: rags, MATERIAL: CLOTH, COLOR: WHITE</t>
  </si>
  <si>
    <t>LINER, BAG: SIZE: 30 IN X 37 IN, THICKNESS: 19 MICRON, MATERIAL: HIGH DENSITY POLYETHYLENE, COLOR: BLACK/BROWN</t>
  </si>
  <si>
    <t>TOWEL, C-FOLD: TYPE: TWO-PLY, SIZE: 10-1/4 IN X 13-1/4 IN, MATERIAL: NATURAL PAPER</t>
  </si>
  <si>
    <t>GLOVES: LENGTH: 9-1/2 IN, CUFF: ROLLED, TYPE: NON STERILE POWDER FREE, SIZE: MEDIUM, MATERIAL: LATEX, COLOR: CREAM</t>
  </si>
  <si>
    <t>GLOVES: LENGTH: 9-1/2 IN, CUFF: ROLLED, TYPE: NON STERILE POWDER FREE, SIZE: LARGE, MATERIAL: LATEX, COLOR: CREAM</t>
  </si>
  <si>
    <t>BAG: INVENTORYISSUEUOM: PACKAGE, CERTIFICATION: NONE, TYPE: BIOHAZARD, INVENTORYISSUEQUANTITY: 25, SIZE: 24 IN X 24 IN, COMMONNAME: INFECTIOUS WASTE BAG SOLD 25 BAGS TO PACK, CAPACITY: 7 TO 10 GAL, COLOR: RED, MATERIAL: LDPE</t>
  </si>
  <si>
    <t>APRON: TYPE: SPLASH/NON-ABSORBENT, SIZE: 35 IN X 45 IN, 6-Mil, COLOR: BLUE, MATERIAL: VINYL</t>
  </si>
  <si>
    <t>KIT, FIRSTAID: TYPE: INDUSTRIAL, COMMONNAME: Body Fluid Clean Up Kit</t>
  </si>
  <si>
    <t>CLEANER: CONTAINER: 1 GAL PLASTIC JUG, FORM: LIQUID, TYPE: ALL PURPOSE, COMMONNAME: BLEACH</t>
  </si>
  <si>
    <t>DISPENSER: TYPE: SOAP, SIZE: 17 3/4 IN X 7IN X 10 3/4 IN, CAPACITY: 3500 ML TO 8000 ML, MATERIAL: BLACK PLASTIC</t>
  </si>
  <si>
    <t>CLEANER:SOAP,ALKALINE SPRAY POWDERED,JET WASHER</t>
  </si>
  <si>
    <t>PAN, DUST:</t>
  </si>
  <si>
    <t>CLEANER:MULTIPURPOSE, PROPRIETARY (FORMERLY THUMBS UP)</t>
  </si>
  <si>
    <t>TOWEL:</t>
  </si>
  <si>
    <t>CN</t>
  </si>
  <si>
    <t>DISPENSER: TYPE: HANDCLEANER, SIZE: 10 IN X 6 IN X 4 IN, COMMONNAME: HAND SANITIZER, CAPACITY: 1200 ML, MATERIAL: WHITE PLASTIC</t>
  </si>
  <si>
    <t>CLEANER,HAND:SANITIZER,FOAM,1200 ML TOUCH FREE DISPENSER</t>
  </si>
  <si>
    <t>CLOTH: TYPE: OIL ABSORBENT, SIZE: 11.1 IN X 13.4 IN, MATERIAL: HYDROKNIT</t>
  </si>
  <si>
    <t>CLEANER, FLOOR: CONTAINER: 5 GAL DRUM, FORM: LIQUID, TYPE: DEGREASER, COMMONNAME: FLOOR CLEANER AND CONDITIONER</t>
  </si>
  <si>
    <t>SPRAY:UNBELIEVABLE RIDZ ODOR DEODORIZING, SPRING FRESH</t>
  </si>
  <si>
    <t>CLEANER:SUPER SHINE ALL</t>
  </si>
  <si>
    <t>CLEANER,Cleaner:SPLIT EVERYDAY NON-DETERGENT CLEANER</t>
  </si>
  <si>
    <t>CLEANER:STAINLESS STEEL,NATURAL SHINE</t>
  </si>
  <si>
    <t>BAG:PLASTIC LINER,40 IN X 48 IN X 19 MICRON,HMW-HDPE, BLUE FILM</t>
  </si>
  <si>
    <t>GLOVES: CUFF: ELASTIC WRIST, SIZE: LARGE, COMMONNAME: Gloves, brown jersey cotton, COLOR: BROWN, MATERIAL: COTTON</t>
  </si>
  <si>
    <t>COVERALL: TYPE: DISPOSABLE, SIZE: LARGE, MATERIAL: TYVEK</t>
  </si>
  <si>
    <t>COVERALL: TYPE: DISPOSABLE, SIZE: X-LARGE, MATERIAL: TYVEK</t>
  </si>
  <si>
    <t>GLOVES, CHEMICALRESISTANT: SIZE: SIZE 10, MATERIAL: FLOCK LINED NITRILE</t>
  </si>
  <si>
    <t>GLOVES, CHEMICALRESISTANT: MATERIAL: FLOCK LINED NITRILE</t>
  </si>
  <si>
    <t>SOLVENT:DEGREASER AND CONTACT CLEANER LPS1</t>
  </si>
  <si>
    <t>CLEANER:LUBRICANT,11 OZ CAN</t>
  </si>
  <si>
    <t>BROOM:TRACK</t>
  </si>
  <si>
    <t>WIPER:12 IN X 13-1/2 IN</t>
  </si>
  <si>
    <t>SQUEEGEE: HANDLEMATERIAL: WOOD, BLADEMATERIAL: RBR, TYPE: FLOOR, COMMONNAME: SQUEEGEE:CURVED FLOOR,36 IN,54 IN HANDLE LG,WOODEN HANDLE</t>
  </si>
  <si>
    <t>LINER:BAG,40 IN X 48 IN X 19 MICRON,PLASTIC, BLACK/DARK BROWN HMW HDPE FILM</t>
  </si>
  <si>
    <t>SQUEEGEE:18 IN,BRASS HANDLE</t>
  </si>
  <si>
    <t>SCRUBBER:SOFT MATERIAL GLOVE,18 IN</t>
  </si>
  <si>
    <t>WIPE:100% TERRY CLOTH,WHITE</t>
  </si>
  <si>
    <t>SHIRT:SWEAT,NEW WHITE,CLOTH</t>
  </si>
  <si>
    <t>PAD,CLEANING:6 IN X 9 IN</t>
  </si>
  <si>
    <t>BRUSH:COPPER FITTING INTERIOR,STAINLESS STEEL BRISTLE,7/8 IN OD,PLASTIC OR WOOD HANDLE</t>
  </si>
  <si>
    <t>WIPE:HAND CLEANING TOWELETTES</t>
  </si>
  <si>
    <t>LINER:BAG,40 IN X 48 IN X 19 MICRON,CLEAR PLASTIC, CLEAR HMW-HDPE FILM</t>
  </si>
  <si>
    <t>TOWEL:HEMMED,16 X 18,WHITE</t>
  </si>
  <si>
    <t>LB</t>
  </si>
  <si>
    <t>SHOVEL: TYPE: SNOW, COMMONNAME: SHOVEL:SNOW, ERGONOMIC,18,"NONSTICK POLY WITH WEAR STRIP BLADE,53-1/2" HANDLE LG,STEEL CORE HANDLE</t>
  </si>
  <si>
    <t>CLEANER, HAND: CONTAINER: 14 OZ, TYPE: WATERLESS</t>
  </si>
  <si>
    <t>INSECTICIDE:WASP AND HORNET,SPRAY</t>
  </si>
  <si>
    <t>DZ</t>
  </si>
  <si>
    <t>REMOVER:GRAFFITI SHADOW</t>
  </si>
  <si>
    <t>CHEMICAL: FORM: LIQUID, CONTAINER: 55 GAL DRUM, TYPE: GENERAL PURPOSE CLEANING DETERGENT, COMMONNAME: Mean Green</t>
  </si>
  <si>
    <t>DR</t>
  </si>
  <si>
    <t>AGENT:WASHING,5 GAL PAIL</t>
  </si>
  <si>
    <t>PA</t>
  </si>
  <si>
    <t>DUSTER:AERO</t>
  </si>
  <si>
    <t>CHEMICAL: CONTAINER: 1 GAL BOTTLE, FORM: LIQUID, TYPE: 70% RUBBING ALCOHOL, COMMONNAME: 70% isopropyl alcohol</t>
  </si>
  <si>
    <t>TRIGGER:SPRAY BOTTLE,POLY</t>
  </si>
  <si>
    <t>DEODORANT:FRESHENER,7 OZ CAN</t>
  </si>
  <si>
    <t>PAD,CLEANING:TELEPHONE</t>
  </si>
  <si>
    <t>CLEANER, CONCRETE: TYPE: ACID, SIZE: 1 GAL</t>
  </si>
  <si>
    <t>CLEANER, DEGREASER: FORM: CITRUS-BASED, SIZE: 13 OZ</t>
  </si>
  <si>
    <t>CLEANER, DEGREASER: FORM: HEAVY DUTY SOLUTION, TYPE: OZZY JUICE DEGREASER</t>
  </si>
  <si>
    <t>CLEANER, DEGREASER: FORM: CITRUS-BASED AEROSOL</t>
  </si>
  <si>
    <t>CLEANER, DEGREASER: FITS: INTERIOR, EXTERIOR SHOP, FACILITIES AND OTHER EQUIPMENT</t>
  </si>
  <si>
    <t>CLEANER, DEGREASER: TYPE: CITRUS-BASED, SIZE: 55 GAL DRUM</t>
  </si>
  <si>
    <t>DEODORANT:1 L BOTTLE</t>
  </si>
  <si>
    <t>CLEANER, TRAIN: CONTAINER: 55 GAL, TYPE: WASH SOAP</t>
  </si>
  <si>
    <t>CLEANER, TRAIN: CONTAINER: 55 GAL, TYPE: LOW PH ACID BLEND PRE-SOAK WASH SOAP</t>
  </si>
  <si>
    <t>CLEANER, GENERAL: CONTAINER: 5 GAL, FORM: OXYGENATED, TYPE: ALL SURFACE, SIZE: 5 GAL</t>
  </si>
  <si>
    <t>SOLUTION: CONTAINER: 5 GAL, TYPE: PARTS CLEANING, COMMONNAME: Bio-Circle L</t>
  </si>
  <si>
    <t>CUP, WATERCUP: SIZE: 7 OZ, MATERIAL: PAPER</t>
  </si>
  <si>
    <t>DISPENSER:PERSONAL TOILET SEAT COVER,SCOTT PS BRAND</t>
  </si>
  <si>
    <t>COVER:TOILET SEAT</t>
  </si>
  <si>
    <t>WMATA ID</t>
  </si>
  <si>
    <t>UOM</t>
  </si>
  <si>
    <t>Last Price</t>
  </si>
  <si>
    <t>MAXIMO DESCRIPTION</t>
  </si>
  <si>
    <t>Price adjusted for inflation projected to 1/31/15</t>
  </si>
  <si>
    <t>Adjusted Price rounded to nearest penny</t>
  </si>
  <si>
    <t>Days since Last Price Paid</t>
  </si>
  <si>
    <t>Price to Adjust</t>
  </si>
  <si>
    <t>Estimated Qty Base Year 1</t>
  </si>
  <si>
    <t>Estimated Qty Base Year 2</t>
  </si>
  <si>
    <t>Base Year Price per UOM</t>
  </si>
  <si>
    <t>Base Year 1 Estimated Total Value</t>
  </si>
  <si>
    <t>Estimated Qty Option 1</t>
  </si>
  <si>
    <t>Estimated Qty Option 2</t>
  </si>
  <si>
    <t>Base Year 2 Estimated Total Value</t>
  </si>
  <si>
    <t>Option 1 Estimated Total Value</t>
  </si>
  <si>
    <t>Option 2 Estimated Total Value</t>
  </si>
  <si>
    <t>0000003431_00</t>
  </si>
  <si>
    <t>003256427_00</t>
  </si>
  <si>
    <t>005103494_00</t>
  </si>
  <si>
    <t>022394399_00</t>
  </si>
  <si>
    <t>024230302_00</t>
  </si>
  <si>
    <t>4-1/2 X 4-1/2</t>
  </si>
  <si>
    <t>044761286_00</t>
  </si>
  <si>
    <t>5102 KIMBERLY CLARK</t>
  </si>
  <si>
    <t>050396913_00</t>
  </si>
  <si>
    <t>QUALITEX 800 TD</t>
  </si>
  <si>
    <t>086627832_00</t>
  </si>
  <si>
    <t>188785166_00</t>
  </si>
  <si>
    <t>808570089_00</t>
  </si>
  <si>
    <t>FH145-96/CS</t>
  </si>
  <si>
    <t>902101930_00</t>
  </si>
  <si>
    <t>MA-00080</t>
  </si>
  <si>
    <t>70321WB</t>
  </si>
  <si>
    <t>DSP-544</t>
  </si>
  <si>
    <t>013413059_00</t>
  </si>
  <si>
    <t>536TB</t>
  </si>
  <si>
    <t>037762507_00</t>
  </si>
  <si>
    <t>UNS95IT</t>
  </si>
  <si>
    <t>083654475_00</t>
  </si>
  <si>
    <t>098692130_00</t>
  </si>
  <si>
    <t>2T</t>
  </si>
  <si>
    <t>003261567_00</t>
  </si>
  <si>
    <t>517ABR5</t>
  </si>
  <si>
    <t>12225 CRYSTAL LAKE</t>
  </si>
  <si>
    <t>LARGE ANGULAR</t>
  </si>
  <si>
    <t>106731342_00</t>
  </si>
  <si>
    <t>0012-960A6-1</t>
  </si>
  <si>
    <t>ANGULAR</t>
  </si>
  <si>
    <t>715110154_00</t>
  </si>
  <si>
    <t>BR10022</t>
  </si>
  <si>
    <t>153-24 MT412</t>
  </si>
  <si>
    <t>FEL024P</t>
  </si>
  <si>
    <t>091195832_00</t>
  </si>
  <si>
    <t>24-0301- EMPIRE</t>
  </si>
  <si>
    <t>131939746_00</t>
  </si>
  <si>
    <t>24" GARAGE BROOM</t>
  </si>
  <si>
    <t>185762887_00</t>
  </si>
  <si>
    <t>24-0301 EMPIRE</t>
  </si>
  <si>
    <t>TB100</t>
  </si>
  <si>
    <t>022487763_00</t>
  </si>
  <si>
    <t>492-400</t>
  </si>
  <si>
    <t>042653634_00</t>
  </si>
  <si>
    <t>2154-C</t>
  </si>
  <si>
    <t>059458653_00</t>
  </si>
  <si>
    <t>092344456_00</t>
  </si>
  <si>
    <t>606552065_00</t>
  </si>
  <si>
    <t>208-30</t>
  </si>
  <si>
    <t>1830-36</t>
  </si>
  <si>
    <t>70117FS</t>
  </si>
  <si>
    <t>17927130 / 20920781</t>
  </si>
  <si>
    <t>SSN80330</t>
  </si>
  <si>
    <t>100-30</t>
  </si>
  <si>
    <t>30"</t>
  </si>
  <si>
    <t>193879046_00</t>
  </si>
  <si>
    <t>557026291_00</t>
  </si>
  <si>
    <t>160012BR</t>
  </si>
  <si>
    <t>024271736_00</t>
  </si>
  <si>
    <t>SPARTA #4032</t>
  </si>
  <si>
    <t>409THAN</t>
  </si>
  <si>
    <t>54"</t>
  </si>
  <si>
    <t>723BR</t>
  </si>
  <si>
    <t>783686363_00</t>
  </si>
  <si>
    <t>FILMOREYADGISSN723PL</t>
  </si>
  <si>
    <t>9C74RED</t>
  </si>
  <si>
    <t>FG9C7400 (RED)</t>
  </si>
  <si>
    <t>A165</t>
  </si>
  <si>
    <t>2617 RUBBERMAID</t>
  </si>
  <si>
    <t>362617GR (CALICO)</t>
  </si>
  <si>
    <t>82270 YAD91</t>
  </si>
  <si>
    <t>8110 CONTINENTAL</t>
  </si>
  <si>
    <t>FG296300 GRAY</t>
  </si>
  <si>
    <t>1-18 X 60 X 7-1/2</t>
  </si>
  <si>
    <t>60SGH</t>
  </si>
  <si>
    <t>024249146_00</t>
  </si>
  <si>
    <t>WING NUT</t>
  </si>
  <si>
    <t>ETC01</t>
  </si>
  <si>
    <t>094107430_00</t>
  </si>
  <si>
    <t>153634571_00</t>
  </si>
  <si>
    <t>601941211_00</t>
  </si>
  <si>
    <t>715092121_00</t>
  </si>
  <si>
    <t>86313-305</t>
  </si>
  <si>
    <t>SC200</t>
  </si>
  <si>
    <t>74ETC</t>
  </si>
  <si>
    <t>TRIGGER</t>
  </si>
  <si>
    <t>060596443_00</t>
  </si>
  <si>
    <t>114404460_00</t>
  </si>
  <si>
    <t>922-H (W)</t>
  </si>
  <si>
    <t>5091400000_00</t>
  </si>
  <si>
    <t>006920227_00</t>
  </si>
  <si>
    <t>922B</t>
  </si>
  <si>
    <t>024291270_00</t>
  </si>
  <si>
    <t>DAYCON METGLASS</t>
  </si>
  <si>
    <t>#60</t>
  </si>
  <si>
    <t>6010-L-128</t>
  </si>
  <si>
    <t>945721470_00</t>
  </si>
  <si>
    <t>KY0814</t>
  </si>
  <si>
    <t>3"</t>
  </si>
  <si>
    <t>024258717_00</t>
  </si>
  <si>
    <t>0000004659_00</t>
  </si>
  <si>
    <t>ALDA67162</t>
  </si>
  <si>
    <t>240-06</t>
  </si>
  <si>
    <t>240 TERAND</t>
  </si>
  <si>
    <t>188545032_00</t>
  </si>
  <si>
    <t>12 OZ. CAN</t>
  </si>
  <si>
    <t>010499643_00</t>
  </si>
  <si>
    <t>DO NOT USE</t>
  </si>
  <si>
    <t>77A6</t>
  </si>
  <si>
    <t>243-4067</t>
  </si>
  <si>
    <t>MC/201</t>
  </si>
  <si>
    <t>D993441</t>
  </si>
  <si>
    <t>#344 WHITE</t>
  </si>
  <si>
    <t>DSP-344</t>
  </si>
  <si>
    <t>FG757788</t>
  </si>
  <si>
    <t>757788Y</t>
  </si>
  <si>
    <t>003913480_00</t>
  </si>
  <si>
    <t>ES21BKCL</t>
  </si>
  <si>
    <t>SAF 1201BCHC</t>
  </si>
  <si>
    <t>007995897_00</t>
  </si>
  <si>
    <t>11390044 (WILLSON)</t>
  </si>
  <si>
    <t>008158990_00</t>
  </si>
  <si>
    <t>041300954_00</t>
  </si>
  <si>
    <t>156993040_00</t>
  </si>
  <si>
    <t>#55</t>
  </si>
  <si>
    <t>BN70 MEDIUM</t>
  </si>
  <si>
    <t>88121 LACROSSE</t>
  </si>
  <si>
    <t>074843129_00</t>
  </si>
  <si>
    <t>MD-803-MD</t>
  </si>
  <si>
    <t>76994 NORCROSS</t>
  </si>
  <si>
    <t>154575203_00</t>
  </si>
  <si>
    <t>003256302_00</t>
  </si>
  <si>
    <t>BN70 X-LRG</t>
  </si>
  <si>
    <t>022546766_00</t>
  </si>
  <si>
    <t>BAS86010-XL</t>
  </si>
  <si>
    <t>058595547_00</t>
  </si>
  <si>
    <t>541010500 SFS PALM S</t>
  </si>
  <si>
    <t>5011-420-02WC</t>
  </si>
  <si>
    <t>040-1 DAYCON</t>
  </si>
  <si>
    <t>CR 908-1</t>
  </si>
  <si>
    <t>KUTOL 4528</t>
  </si>
  <si>
    <t>A91748</t>
  </si>
  <si>
    <t>KC 91748</t>
  </si>
  <si>
    <t>KXST-509</t>
  </si>
  <si>
    <t>SF91241 TRIANGLE</t>
  </si>
  <si>
    <t>700105 ACS IND.</t>
  </si>
  <si>
    <t>SO96</t>
  </si>
  <si>
    <t>022553937_00</t>
  </si>
  <si>
    <t>M002-ADVANTAGE</t>
  </si>
  <si>
    <t>022615843_00</t>
  </si>
  <si>
    <t>189035173_00</t>
  </si>
  <si>
    <t>SFS-22"</t>
  </si>
  <si>
    <t>72-22</t>
  </si>
  <si>
    <t>22" STRIPPING</t>
  </si>
  <si>
    <t>5 OZ.</t>
  </si>
  <si>
    <t>#32282 Ndull</t>
  </si>
  <si>
    <t>5 OZ</t>
  </si>
  <si>
    <t>619636145_00</t>
  </si>
  <si>
    <t>07012-00</t>
  </si>
  <si>
    <t>057364911_00</t>
  </si>
  <si>
    <t>188609291_00</t>
  </si>
  <si>
    <t>1 GAL. SIZE 6</t>
  </si>
  <si>
    <t>1GAL, SIZE 6</t>
  </si>
  <si>
    <t>1 GL.</t>
  </si>
  <si>
    <t>702113124_00</t>
  </si>
  <si>
    <t>1 GL</t>
  </si>
  <si>
    <t>808804405_00</t>
  </si>
  <si>
    <t>0000003361_00</t>
  </si>
  <si>
    <t>2424YTDC</t>
  </si>
  <si>
    <t>627000664_00</t>
  </si>
  <si>
    <t>MDC-670</t>
  </si>
  <si>
    <t>0000003238_MAIN</t>
  </si>
  <si>
    <t>WK-50</t>
  </si>
  <si>
    <t>014623185_00</t>
  </si>
  <si>
    <t>R020-W13</t>
  </si>
  <si>
    <t>NU-175</t>
  </si>
  <si>
    <t>061603201_00</t>
  </si>
  <si>
    <t>LH-0672-NU-175</t>
  </si>
  <si>
    <t>609401211_00</t>
  </si>
  <si>
    <t>R020-W48 MFG:A&amp;B</t>
  </si>
  <si>
    <t>797824471_00</t>
  </si>
  <si>
    <t>WBK-72</t>
  </si>
  <si>
    <t>001907096_00</t>
  </si>
  <si>
    <t>003154713_00</t>
  </si>
  <si>
    <t>X5560ER</t>
  </si>
  <si>
    <t>092997513_00</t>
  </si>
  <si>
    <t>BRO-TEX BX5560ER</t>
  </si>
  <si>
    <t>MCW-73</t>
  </si>
  <si>
    <t>908160233_00</t>
  </si>
  <si>
    <t>CONVERTMENT AS-1400N</t>
  </si>
  <si>
    <t>003253390_00</t>
  </si>
  <si>
    <t>18 X 8 X 43</t>
  </si>
  <si>
    <t>003769999_00</t>
  </si>
  <si>
    <t>PG 2-3752</t>
  </si>
  <si>
    <t>22 MICRONS</t>
  </si>
  <si>
    <t>DSP-303719</t>
  </si>
  <si>
    <t>132191255_00</t>
  </si>
  <si>
    <t>PG 2 - 3752</t>
  </si>
  <si>
    <t>TB3037</t>
  </si>
  <si>
    <t>TB3037 MFG:CAPITOLPO</t>
  </si>
  <si>
    <t>PMES 151721/BWK 6220</t>
  </si>
  <si>
    <t>003097425_00</t>
  </si>
  <si>
    <t>1861 KRAFT/AM TISSUE</t>
  </si>
  <si>
    <t>003248580_00</t>
  </si>
  <si>
    <t>TAGSONS PAPER 553/12</t>
  </si>
  <si>
    <t>P100N</t>
  </si>
  <si>
    <t>020900244_00</t>
  </si>
  <si>
    <t>040566-1861 AM.TISSU</t>
  </si>
  <si>
    <t>10-1/4"X13-1/4-P100N</t>
  </si>
  <si>
    <t>072645922_00</t>
  </si>
  <si>
    <t>CF BROWN 990</t>
  </si>
  <si>
    <t>4819L LAKE</t>
  </si>
  <si>
    <t>GVP9-SM-1C-SY</t>
  </si>
  <si>
    <t>PM107</t>
  </si>
  <si>
    <t>503-9130</t>
  </si>
  <si>
    <t>198503799_00</t>
  </si>
  <si>
    <t>858702947_00</t>
  </si>
  <si>
    <t>503-9130 SMALL</t>
  </si>
  <si>
    <t>023105546_00</t>
  </si>
  <si>
    <t>570751-MED</t>
  </si>
  <si>
    <t>GVP9-MD-1C-SY</t>
  </si>
  <si>
    <t>715PF</t>
  </si>
  <si>
    <t>603371097_00</t>
  </si>
  <si>
    <t>GL1-LXPF (M)</t>
  </si>
  <si>
    <t>0000003215_00</t>
  </si>
  <si>
    <t>GVP9-LG-1C-SY</t>
  </si>
  <si>
    <t>GL1-LXDS</t>
  </si>
  <si>
    <t>15-25100</t>
  </si>
  <si>
    <t>042851410_00</t>
  </si>
  <si>
    <t>JC-9235</t>
  </si>
  <si>
    <t>35-387</t>
  </si>
  <si>
    <t>JC-11894</t>
  </si>
  <si>
    <t>CER 216-083</t>
  </si>
  <si>
    <t>AW-45</t>
  </si>
  <si>
    <t>131235897_00</t>
  </si>
  <si>
    <t>55-2001</t>
  </si>
  <si>
    <t>997-2948-61</t>
  </si>
  <si>
    <t>825084659_00</t>
  </si>
  <si>
    <t>AE-5398</t>
  </si>
  <si>
    <t>BLEACH</t>
  </si>
  <si>
    <t>#91708 GRAY</t>
  </si>
  <si>
    <t>420-495-06</t>
  </si>
  <si>
    <t>003254836_00</t>
  </si>
  <si>
    <t>427082034_00</t>
  </si>
  <si>
    <t>7310 PDN-50</t>
  </si>
  <si>
    <t>LDP1</t>
  </si>
  <si>
    <t>114122104_00</t>
  </si>
  <si>
    <t>5W637</t>
  </si>
  <si>
    <t>198503799_02</t>
  </si>
  <si>
    <t>103098632_00</t>
  </si>
  <si>
    <t>PTC-300</t>
  </si>
  <si>
    <t>PTC-3000</t>
  </si>
  <si>
    <t>137565065_00</t>
  </si>
  <si>
    <t>Fast-N-Green Bio-D-Grader Cleaner Cone.</t>
  </si>
  <si>
    <t>FG-PTC-20TU</t>
  </si>
  <si>
    <t>020094413_00</t>
  </si>
  <si>
    <t>GRFA</t>
  </si>
  <si>
    <t>2720-12</t>
  </si>
  <si>
    <t>007900129_00</t>
  </si>
  <si>
    <t>5352900000_00</t>
  </si>
  <si>
    <t>5392-02</t>
  </si>
  <si>
    <t>GOJO 5392-02</t>
  </si>
  <si>
    <t>PURELL 5392-02</t>
  </si>
  <si>
    <t>030820020_00</t>
  </si>
  <si>
    <t>783483167_00</t>
  </si>
  <si>
    <t>611208315_00</t>
  </si>
  <si>
    <t>UFC042</t>
  </si>
  <si>
    <t>UFC085</t>
  </si>
  <si>
    <t>5177700000_00</t>
  </si>
  <si>
    <t>UK054</t>
  </si>
  <si>
    <t>4905600000_00</t>
  </si>
  <si>
    <t>BJS 47243</t>
  </si>
  <si>
    <t>0000006899_00</t>
  </si>
  <si>
    <t>SAS 95863</t>
  </si>
  <si>
    <t>SAS 22563</t>
  </si>
  <si>
    <t>40"X48"X19 MICRON</t>
  </si>
  <si>
    <t>024223232_00</t>
  </si>
  <si>
    <t>HD43483LB DAYCON</t>
  </si>
  <si>
    <t>30262SP</t>
  </si>
  <si>
    <t>43"X48"X19 MICRONS</t>
  </si>
  <si>
    <t>139632376_00</t>
  </si>
  <si>
    <t>40 X 48 X 19</t>
  </si>
  <si>
    <t>43"X48"X19MICRONSBLU</t>
  </si>
  <si>
    <t>0000002979_00</t>
  </si>
  <si>
    <t>294503D</t>
  </si>
  <si>
    <t>DCWH-LG-BB</t>
  </si>
  <si>
    <t>5412-L</t>
  </si>
  <si>
    <t>177273471_00</t>
  </si>
  <si>
    <t>DUP NG120 XL</t>
  </si>
  <si>
    <t>5412-XL</t>
  </si>
  <si>
    <t>KAP LS 412XL</t>
  </si>
  <si>
    <t>5412-M</t>
  </si>
  <si>
    <t>008860181_00</t>
  </si>
  <si>
    <t>118108 AF-18 SZ10</t>
  </si>
  <si>
    <t>118108 AF-18 SZ 10</t>
  </si>
  <si>
    <t>SIZE LARGE</t>
  </si>
  <si>
    <t>118108 AF-18,SIZE 10</t>
  </si>
  <si>
    <t>058909631_00</t>
  </si>
  <si>
    <t>118108 AF-18 SZ 11</t>
  </si>
  <si>
    <t>LA132G SIZE11</t>
  </si>
  <si>
    <t>MACC-R084</t>
  </si>
  <si>
    <t>007995848_00</t>
  </si>
  <si>
    <t>00416-LPS</t>
  </si>
  <si>
    <t>014723233_00</t>
  </si>
  <si>
    <t>023637614_00</t>
  </si>
  <si>
    <t>TF SOLVENT DEGREASER</t>
  </si>
  <si>
    <t>023640337_00</t>
  </si>
  <si>
    <t>062042775_00</t>
  </si>
  <si>
    <t>622141901_00</t>
  </si>
  <si>
    <t>KXR-065</t>
  </si>
  <si>
    <t>LPS 00116</t>
  </si>
  <si>
    <t>1-16 LPS-1</t>
  </si>
  <si>
    <t>6Y743</t>
  </si>
  <si>
    <t>LPS116</t>
  </si>
  <si>
    <t>KXR-066</t>
  </si>
  <si>
    <t>Y62602</t>
  </si>
  <si>
    <t>022437362_00</t>
  </si>
  <si>
    <t>1010-BLUE</t>
  </si>
  <si>
    <t>223-36W/221</t>
  </si>
  <si>
    <t>BH14005 W/01112</t>
  </si>
  <si>
    <t>2236 W/HANDLE</t>
  </si>
  <si>
    <t>728085358_00</t>
  </si>
  <si>
    <t>40 X 48"</t>
  </si>
  <si>
    <t>011598102_00</t>
  </si>
  <si>
    <t>IBS 404819K</t>
  </si>
  <si>
    <t>9930199 CALICO</t>
  </si>
  <si>
    <t>ESSEX 3037</t>
  </si>
  <si>
    <t>CALICO 99 METRO</t>
  </si>
  <si>
    <t>999999999_00</t>
  </si>
  <si>
    <t>S404819</t>
  </si>
  <si>
    <t>024210734_00</t>
  </si>
  <si>
    <t>WCE - STE 1025</t>
  </si>
  <si>
    <t>GS000/GC450</t>
  </si>
  <si>
    <t>WCE-STE1025</t>
  </si>
  <si>
    <t>ETT51818</t>
  </si>
  <si>
    <t>VELL0163</t>
  </si>
  <si>
    <t>101-WHITE</t>
  </si>
  <si>
    <t>T-50</t>
  </si>
  <si>
    <t>R030W54</t>
  </si>
  <si>
    <t>ASST.TERRYMFG.GENWIP</t>
  </si>
  <si>
    <t>MCTW-026</t>
  </si>
  <si>
    <t>NWS-185</t>
  </si>
  <si>
    <t>MCS-027</t>
  </si>
  <si>
    <t>4ZR18</t>
  </si>
  <si>
    <t>7447-3M</t>
  </si>
  <si>
    <t>024273393_00</t>
  </si>
  <si>
    <t>3M7447B</t>
  </si>
  <si>
    <t>7447-3M 6"X9"</t>
  </si>
  <si>
    <t>174223016_00</t>
  </si>
  <si>
    <t>78FB</t>
  </si>
  <si>
    <t>004520987_00</t>
  </si>
  <si>
    <t>022623813_00</t>
  </si>
  <si>
    <t>144223609_00</t>
  </si>
  <si>
    <t>LH-003-04-0044</t>
  </si>
  <si>
    <t>N030W68</t>
  </si>
  <si>
    <t>003257664_00</t>
  </si>
  <si>
    <t>024282048_00</t>
  </si>
  <si>
    <t>D&amp;L 01013 LOCTITE</t>
  </si>
  <si>
    <t>M10-66 RADIATOR SPEC</t>
  </si>
  <si>
    <t>5400400000_00</t>
  </si>
  <si>
    <t>605489756_00</t>
  </si>
  <si>
    <t>STERN FOG</t>
  </si>
  <si>
    <t>#1CD49 WASP BEE-GONE</t>
  </si>
  <si>
    <t>825153258_00</t>
  </si>
  <si>
    <t>WASP GUN</t>
  </si>
  <si>
    <t>0000007189_00</t>
  </si>
  <si>
    <t>Shad-Max5</t>
  </si>
  <si>
    <t>003248937_00</t>
  </si>
  <si>
    <t>MEAN GREEN</t>
  </si>
  <si>
    <t>099853301_00</t>
  </si>
  <si>
    <t>MEAN BLUE 55GAL</t>
  </si>
  <si>
    <t>KEP01</t>
  </si>
  <si>
    <t>121544662_00</t>
  </si>
  <si>
    <t>WASHING AGENT</t>
  </si>
  <si>
    <t>361628373_00</t>
  </si>
  <si>
    <t>TACSS</t>
  </si>
  <si>
    <t>622471928_00</t>
  </si>
  <si>
    <t>TACSS-GAL</t>
  </si>
  <si>
    <t>1671-8S</t>
  </si>
  <si>
    <t>042256222_00</t>
  </si>
  <si>
    <t>7580Z134</t>
  </si>
  <si>
    <t>198938458_00</t>
  </si>
  <si>
    <t>361331887_00</t>
  </si>
  <si>
    <t>1671-10S</t>
  </si>
  <si>
    <t>604037051_00</t>
  </si>
  <si>
    <t>RMIS 085</t>
  </si>
  <si>
    <t>150938C</t>
  </si>
  <si>
    <t>MCI-084</t>
  </si>
  <si>
    <t>KX1-084</t>
  </si>
  <si>
    <t>5902E</t>
  </si>
  <si>
    <t>922-HL</t>
  </si>
  <si>
    <t>CB2508</t>
  </si>
  <si>
    <t>AF2502</t>
  </si>
  <si>
    <t>024212375_00</t>
  </si>
  <si>
    <t>RR1303</t>
  </si>
  <si>
    <t>091297113_00</t>
  </si>
  <si>
    <t>TX808</t>
  </si>
  <si>
    <t>CONREN-55</t>
  </si>
  <si>
    <t>KRX-01</t>
  </si>
  <si>
    <t>C-985</t>
  </si>
  <si>
    <t>FLOCLEORA1</t>
  </si>
  <si>
    <t>ORANGE ACTION CD100</t>
  </si>
  <si>
    <t>ORANGE ACTION-CD100</t>
  </si>
  <si>
    <t>050597105_00</t>
  </si>
  <si>
    <t>SW2</t>
  </si>
  <si>
    <t>179805395_00</t>
  </si>
  <si>
    <t>SW-2</t>
  </si>
  <si>
    <t>PW100 DEGREASERKD200</t>
  </si>
  <si>
    <t>099929747_00</t>
  </si>
  <si>
    <t>021961458_00</t>
  </si>
  <si>
    <t>041864166_00</t>
  </si>
  <si>
    <t>GP66</t>
  </si>
  <si>
    <t>083982678_00</t>
  </si>
  <si>
    <t>GP-66</t>
  </si>
  <si>
    <t>091344432_00</t>
  </si>
  <si>
    <t>3515900000_00</t>
  </si>
  <si>
    <t>FEBREZE</t>
  </si>
  <si>
    <t>082499340_00</t>
  </si>
  <si>
    <t>LPOCPGFEB</t>
  </si>
  <si>
    <t>PGC 03259</t>
  </si>
  <si>
    <t>061604851_00</t>
  </si>
  <si>
    <t>CHEM621275-55DRUM</t>
  </si>
  <si>
    <t>0000002870_00</t>
  </si>
  <si>
    <t>CHEM-615628-55</t>
  </si>
  <si>
    <t>11819/00</t>
  </si>
  <si>
    <t>089040331_00</t>
  </si>
  <si>
    <t>55A007</t>
  </si>
  <si>
    <t>SOLO 6RB</t>
  </si>
  <si>
    <t>7 OZ</t>
  </si>
  <si>
    <t>046568408_00</t>
  </si>
  <si>
    <t>049501497_00</t>
  </si>
  <si>
    <t>#156</t>
  </si>
  <si>
    <t>PS 7410</t>
  </si>
  <si>
    <t>KC07410</t>
  </si>
  <si>
    <t>084879519_00</t>
  </si>
  <si>
    <t>2512-50RA</t>
  </si>
  <si>
    <t>CRYSTAL WARE</t>
  </si>
  <si>
    <t>4064</t>
  </si>
  <si>
    <t>05</t>
  </si>
  <si>
    <t>06</t>
  </si>
  <si>
    <t>5501</t>
  </si>
  <si>
    <t>369012</t>
  </si>
  <si>
    <t>534</t>
  </si>
  <si>
    <t>10016</t>
  </si>
  <si>
    <t>52124</t>
  </si>
  <si>
    <t>00925024</t>
  </si>
  <si>
    <t>240</t>
  </si>
  <si>
    <t>938</t>
  </si>
  <si>
    <t>23</t>
  </si>
  <si>
    <t>6031</t>
  </si>
  <si>
    <t>51730</t>
  </si>
  <si>
    <t>22112</t>
  </si>
  <si>
    <t>192</t>
  </si>
  <si>
    <t>275</t>
  </si>
  <si>
    <t>108</t>
  </si>
  <si>
    <t>501255</t>
  </si>
  <si>
    <t>2617</t>
  </si>
  <si>
    <t>2963</t>
  </si>
  <si>
    <t>6944</t>
  </si>
  <si>
    <t>36100103</t>
  </si>
  <si>
    <t>155302</t>
  </si>
  <si>
    <t>804</t>
  </si>
  <si>
    <t>22206</t>
  </si>
  <si>
    <t>952</t>
  </si>
  <si>
    <t>12609</t>
  </si>
  <si>
    <t>0201</t>
  </si>
  <si>
    <t>0205</t>
  </si>
  <si>
    <t>2025</t>
  </si>
  <si>
    <t>13</t>
  </si>
  <si>
    <t>11390044</t>
  </si>
  <si>
    <t>55</t>
  </si>
  <si>
    <t>88125</t>
  </si>
  <si>
    <t>88121</t>
  </si>
  <si>
    <t>91748</t>
  </si>
  <si>
    <t>4528</t>
  </si>
  <si>
    <t>91128</t>
  </si>
  <si>
    <t>91220</t>
  </si>
  <si>
    <t>2431300</t>
  </si>
  <si>
    <t>96</t>
  </si>
  <si>
    <t>20940</t>
  </si>
  <si>
    <t>1035605</t>
  </si>
  <si>
    <t>1083</t>
  </si>
  <si>
    <t>73046004</t>
  </si>
  <si>
    <t>0911</t>
  </si>
  <si>
    <t>35560</t>
  </si>
  <si>
    <t>335560</t>
  </si>
  <si>
    <t>251</t>
  </si>
  <si>
    <t>35570</t>
  </si>
  <si>
    <t>9930073</t>
  </si>
  <si>
    <t>206</t>
  </si>
  <si>
    <t>5039132</t>
  </si>
  <si>
    <t>5039134</t>
  </si>
  <si>
    <t>34405</t>
  </si>
  <si>
    <t>25782</t>
  </si>
  <si>
    <t>1108635042</t>
  </si>
  <si>
    <t>92013</t>
  </si>
  <si>
    <t>7108067</t>
  </si>
  <si>
    <t>04</t>
  </si>
  <si>
    <t>91872176</t>
  </si>
  <si>
    <t>300</t>
  </si>
  <si>
    <t>3700</t>
  </si>
  <si>
    <t>35120</t>
  </si>
  <si>
    <t>2418</t>
  </si>
  <si>
    <t>00116</t>
  </si>
  <si>
    <t>3331</t>
  </si>
  <si>
    <t>92101</t>
  </si>
  <si>
    <t>101</t>
  </si>
  <si>
    <t>4100</t>
  </si>
  <si>
    <t>223</t>
  </si>
  <si>
    <t>00929</t>
  </si>
  <si>
    <t>121423</t>
  </si>
  <si>
    <t>90100</t>
  </si>
  <si>
    <t>1638900</t>
  </si>
  <si>
    <t>1214</t>
  </si>
  <si>
    <t>1627100</t>
  </si>
  <si>
    <t>4108</t>
  </si>
  <si>
    <t>52347</t>
  </si>
  <si>
    <t>527435</t>
  </si>
  <si>
    <t>42493612.1</t>
  </si>
  <si>
    <t>920147</t>
  </si>
  <si>
    <t>12039392</t>
  </si>
  <si>
    <t>12022549</t>
  </si>
  <si>
    <t>121289</t>
  </si>
  <si>
    <t>03259</t>
  </si>
  <si>
    <t>582052700</t>
  </si>
  <si>
    <t>7410</t>
  </si>
  <si>
    <t>7530</t>
  </si>
  <si>
    <t>Catalog</t>
  </si>
  <si>
    <t>model</t>
  </si>
  <si>
    <t>ITEM ID</t>
  </si>
  <si>
    <t>Vendor ID</t>
  </si>
  <si>
    <t>MFR p/n</t>
  </si>
  <si>
    <t>Item ID</t>
  </si>
  <si>
    <t>VENDOR P/N 1</t>
  </si>
  <si>
    <t>VENDOR P/N 2</t>
  </si>
  <si>
    <t>VENDOR P/N 3</t>
  </si>
  <si>
    <t>VENDOR P/N 4</t>
  </si>
  <si>
    <t>VENDOR P/N 5</t>
  </si>
  <si>
    <t>VENDOR P/N 6</t>
  </si>
  <si>
    <t>VENDOR P/N 7</t>
  </si>
  <si>
    <t>VENDOR P/N 8</t>
  </si>
  <si>
    <t>VENDOR P/N 9</t>
  </si>
  <si>
    <t>Option 1 Price per UOM</t>
  </si>
  <si>
    <t>Option 2 Price per UOM</t>
  </si>
  <si>
    <t>MFR Name</t>
  </si>
  <si>
    <t>Vendor Comments</t>
  </si>
  <si>
    <t>Lead Time (Days)</t>
  </si>
  <si>
    <t xml:space="preserve">CLEANER, LIQUID GLASS, CLEAR  (CASE 4EA 1.5GL)  (MSDS# 2560/2561/2562/)   (2357 REJECT)  (MAX 576 BT/144 CASES) </t>
  </si>
  <si>
    <r>
      <t>FUNNEL:3 IN,PLASTIC, TEXT:</t>
    </r>
    <r>
      <rPr>
        <sz val="9"/>
        <color indexed="60"/>
        <rFont val="Arial Unicode MS"/>
        <family val="2"/>
      </rPr>
      <t>12/PACK</t>
    </r>
  </si>
  <si>
    <t>WIPE: TYPE: OIL TREATED, SIZE: 24 IN X 24 IN, COMMON NAME: DUST WIPES, MATERIAL: CLOTH, COLOR: YELLOW</t>
  </si>
  <si>
    <t>BROOM: HEADSIZE: ANY, HANDLE MATERIAL: PLASTIC, TRIM LENGTH: ANY, TYPE: ANGULAR, SIZE: ANY, HANDLE SIZE: ANY, COMMON NAME: ANGULAR BROOM, ANGLE BROOM, MATERIAL: PLASTIC</t>
  </si>
  <si>
    <t>BROOM: HEADSIZE: ANY, HANDLE MATERIAL: ANY, TRIM LENGTH: ANY, TYPE: WHISK, SIZE: ANY, HANDLE SIZE: ANY, COMMON NAME: WHISK BROOM, MATERIAL: ANY</t>
  </si>
  <si>
    <t>BROOM: HEADSIZE: 24 IN, HANDLE MATERIAL: ANY, TRIM LENGTH: ANY, TYPE: GARAGE, SIZE: ANY, HANDLE SIZE: ANY, COMMON NAME: PUSH BROOM, GARAGE BROOM, SHOP BROOM, MATERIAL: PALMYRA</t>
  </si>
  <si>
    <t>SPONGE: TYPE: GENERAL USE, SIZE: 3-1/4 IN WD X 5-1/8 IN LG X 3/4 IN THK, COMMON NAME: SPONGE:SCRUBBER; 40/CASE, MATERIAL: POLYMER</t>
  </si>
  <si>
    <t xml:space="preserve">WRINGER, MOP,  DOWN-PRESS11 GAL BUCKET            50 MAX STORAGE SPACE     </t>
  </si>
  <si>
    <t xml:space="preserve">Enter your quote information in these columns </t>
  </si>
  <si>
    <t>Provide your base year pricing and all option years pricing</t>
  </si>
  <si>
    <t>WMATA  estimated quantity input</t>
  </si>
  <si>
    <t>Supplier provided input</t>
  </si>
  <si>
    <t>WMATA  provided detail of material requested</t>
  </si>
  <si>
    <t>Calculated Total Price (formula provided)</t>
  </si>
  <si>
    <t>MFR P/N</t>
  </si>
  <si>
    <t>Your P/N quoted</t>
  </si>
  <si>
    <t>Buy America Certified (yes /no)</t>
  </si>
  <si>
    <t>Component or subcomponent?</t>
  </si>
  <si>
    <t>MFR Short description</t>
  </si>
  <si>
    <t>MFR Long description</t>
  </si>
  <si>
    <t>SDS required?</t>
  </si>
  <si>
    <t>Product Sheet available?</t>
  </si>
  <si>
    <t>Photo available?</t>
  </si>
  <si>
    <t>Drawing available?</t>
  </si>
  <si>
    <t>Price difference if Buy America certified?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</si>
</sst>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&quot;$&quot;#,##0.00"/>
  </numFmts>
  <fonts count="13" x14ac:knownFonts="1">
    <font>
      <sz val="10"/>
      <name val="Arial Unicode MS"/>
    </font>
    <font>
      <sz val="10"/>
      <name val="Arial Unicode MS"/>
      <family val="2"/>
    </font>
    <font>
      <sz val="10"/>
      <color indexed="8"/>
      <name val="Arial"/>
      <family val="2"/>
    </font>
    <font>
      <b/>
      <i/>
      <sz val="11"/>
      <name val="Arial Unicode MS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9"/>
      <color indexed="8"/>
      <name val="Arial Unicode MS"/>
      <family val="2"/>
    </font>
    <font>
      <sz val="9"/>
      <color indexed="60"/>
      <name val="Arial Unicode MS"/>
      <family val="2"/>
    </font>
    <font>
      <sz val="14"/>
      <name val="Arial Unicode MS"/>
      <family val="2"/>
    </font>
    <font>
      <sz val="9"/>
      <color theme="6" tint="-0.249977111117893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15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165" fontId="1" fillId="0" borderId="0" xfId="1" applyNumberFormat="1" applyAlignment="1">
      <alignment wrapText="1"/>
    </xf>
    <xf numFmtId="0" fontId="1" fillId="0" borderId="0" xfId="1" applyAlignment="1">
      <alignment wrapText="1"/>
    </xf>
    <xf numFmtId="1" fontId="1" fillId="0" borderId="0" xfId="1" applyNumberFormat="1" applyAlignment="1">
      <alignment wrapText="1"/>
    </xf>
    <xf numFmtId="0" fontId="0" fillId="0" borderId="0" xfId="0" applyAlignment="1">
      <alignment wrapText="1"/>
    </xf>
    <xf numFmtId="165" fontId="1" fillId="0" borderId="0" xfId="1" applyNumberFormat="1"/>
    <xf numFmtId="1" fontId="1" fillId="0" borderId="0" xfId="1" applyNumberFormat="1"/>
    <xf numFmtId="14" fontId="0" fillId="0" borderId="0" xfId="0" applyNumberFormat="1"/>
    <xf numFmtId="49" fontId="1" fillId="0" borderId="0" xfId="0" applyNumberFormat="1" applyFont="1"/>
    <xf numFmtId="0" fontId="6" fillId="3" borderId="2" xfId="3" applyFont="1" applyFill="1" applyBorder="1" applyAlignment="1">
      <alignment horizontal="center"/>
    </xf>
    <xf numFmtId="0" fontId="6" fillId="0" borderId="3" xfId="3" applyFont="1" applyFill="1" applyBorder="1" applyAlignment="1">
      <alignment wrapText="1"/>
    </xf>
    <xf numFmtId="49" fontId="0" fillId="0" borderId="0" xfId="0" applyNumberFormat="1" applyBorder="1"/>
    <xf numFmtId="0" fontId="0" fillId="4" borderId="1" xfId="0" applyFill="1" applyBorder="1"/>
    <xf numFmtId="49" fontId="7" fillId="6" borderId="7" xfId="0" applyNumberFormat="1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165" fontId="7" fillId="6" borderId="7" xfId="0" applyNumberFormat="1" applyFont="1" applyFill="1" applyBorder="1" applyAlignment="1">
      <alignment horizontal="center" wrapText="1"/>
    </xf>
    <xf numFmtId="165" fontId="7" fillId="5" borderId="4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8" fillId="0" borderId="4" xfId="0" applyNumberFormat="1" applyFont="1" applyBorder="1" applyAlignment="1">
      <alignment vertical="top" wrapText="1"/>
    </xf>
    <xf numFmtId="49" fontId="8" fillId="0" borderId="8" xfId="0" applyNumberFormat="1" applyFont="1" applyBorder="1"/>
    <xf numFmtId="49" fontId="8" fillId="0" borderId="9" xfId="0" applyNumberFormat="1" applyFont="1" applyBorder="1"/>
    <xf numFmtId="49" fontId="8" fillId="0" borderId="10" xfId="0" applyNumberFormat="1" applyFont="1" applyBorder="1"/>
    <xf numFmtId="3" fontId="8" fillId="0" borderId="16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0" xfId="0" applyFont="1" applyBorder="1"/>
    <xf numFmtId="49" fontId="8" fillId="0" borderId="11" xfId="0" applyNumberFormat="1" applyFont="1" applyBorder="1"/>
    <xf numFmtId="49" fontId="8" fillId="0" borderId="1" xfId="0" applyNumberFormat="1" applyFont="1" applyBorder="1"/>
    <xf numFmtId="49" fontId="8" fillId="0" borderId="12" xfId="0" applyNumberFormat="1" applyFont="1" applyBorder="1"/>
    <xf numFmtId="164" fontId="8" fillId="0" borderId="16" xfId="0" applyNumberFormat="1" applyFont="1" applyFill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/>
    </xf>
    <xf numFmtId="49" fontId="8" fillId="0" borderId="13" xfId="0" applyNumberFormat="1" applyFont="1" applyBorder="1"/>
    <xf numFmtId="49" fontId="8" fillId="0" borderId="14" xfId="0" applyNumberFormat="1" applyFont="1" applyBorder="1"/>
    <xf numFmtId="49" fontId="8" fillId="0" borderId="15" xfId="0" applyNumberFormat="1" applyFont="1" applyBorder="1"/>
    <xf numFmtId="165" fontId="8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165" fontId="8" fillId="0" borderId="0" xfId="0" applyNumberFormat="1" applyFont="1" applyBorder="1"/>
    <xf numFmtId="165" fontId="8" fillId="0" borderId="0" xfId="0" applyNumberFormat="1" applyFont="1" applyFill="1" applyBorder="1"/>
    <xf numFmtId="0" fontId="9" fillId="0" borderId="4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vertical="center"/>
    </xf>
    <xf numFmtId="0" fontId="9" fillId="0" borderId="4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5" xfId="0" applyNumberFormat="1" applyFont="1" applyBorder="1" applyAlignment="1">
      <alignment vertical="top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8" fillId="0" borderId="20" xfId="0" applyNumberFormat="1" applyFont="1" applyBorder="1"/>
    <xf numFmtId="49" fontId="8" fillId="0" borderId="6" xfId="0" applyNumberFormat="1" applyFont="1" applyBorder="1"/>
    <xf numFmtId="49" fontId="8" fillId="0" borderId="21" xfId="0" applyNumberFormat="1" applyFont="1" applyBorder="1"/>
    <xf numFmtId="49" fontId="8" fillId="0" borderId="22" xfId="0" applyNumberFormat="1" applyFont="1" applyBorder="1"/>
    <xf numFmtId="49" fontId="8" fillId="0" borderId="5" xfId="0" applyNumberFormat="1" applyFont="1" applyBorder="1"/>
    <xf numFmtId="49" fontId="8" fillId="0" borderId="23" xfId="0" applyNumberFormat="1" applyFont="1" applyBorder="1"/>
    <xf numFmtId="49" fontId="11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combined 3 yr frequency" xfId="2"/>
    <cellStyle name="Normal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workbookViewId="0">
      <selection activeCell="C28" sqref="C28"/>
    </sheetView>
  </sheetViews>
  <sheetFormatPr defaultColWidth="9.7109375" defaultRowHeight="15" x14ac:dyDescent="0.3"/>
  <cols>
    <col min="1" max="1" width="12.85546875" style="18" customWidth="1"/>
    <col min="2" max="2" width="53.5703125" style="19" customWidth="1"/>
    <col min="3" max="3" width="49.28515625" style="19" customWidth="1"/>
    <col min="4" max="4" width="7.7109375" style="19" customWidth="1"/>
    <col min="5" max="5" width="13" style="15" customWidth="1"/>
    <col min="6" max="6" width="14.140625" style="15" customWidth="1"/>
    <col min="7" max="7" width="17.7109375" style="15" customWidth="1"/>
    <col min="8" max="8" width="15.42578125" style="15" customWidth="1"/>
    <col min="9" max="9" width="15.7109375" style="15" customWidth="1"/>
    <col min="10" max="10" width="17.140625" style="15" customWidth="1"/>
    <col min="11" max="11" width="17.28515625" style="15" customWidth="1"/>
    <col min="12" max="13" width="15.7109375" style="15" customWidth="1"/>
    <col min="14" max="256" width="8.85546875" style="18" customWidth="1"/>
    <col min="257" max="16384" width="9.7109375" style="18"/>
  </cols>
  <sheetData>
    <row r="1" spans="1:13" s="17" customFormat="1" ht="51.6" customHeight="1" x14ac:dyDescent="0.3">
      <c r="A1" s="14" t="s">
        <v>227</v>
      </c>
      <c r="B1" s="14" t="s">
        <v>226</v>
      </c>
      <c r="C1" s="14" t="s">
        <v>346</v>
      </c>
      <c r="D1" s="14" t="s">
        <v>344</v>
      </c>
      <c r="E1" s="31" t="s">
        <v>895</v>
      </c>
      <c r="F1" s="31" t="s">
        <v>896</v>
      </c>
      <c r="G1" s="31" t="s">
        <v>897</v>
      </c>
      <c r="H1" s="31" t="s">
        <v>898</v>
      </c>
      <c r="I1" s="31" t="s">
        <v>899</v>
      </c>
      <c r="J1" s="31" t="s">
        <v>900</v>
      </c>
      <c r="K1" s="31" t="s">
        <v>901</v>
      </c>
      <c r="L1" s="31" t="s">
        <v>902</v>
      </c>
      <c r="M1" s="31" t="s">
        <v>903</v>
      </c>
    </row>
    <row r="2" spans="1:13" ht="30" x14ac:dyDescent="0.3">
      <c r="A2" s="2" t="s">
        <v>86</v>
      </c>
      <c r="B2" s="3" t="s">
        <v>87</v>
      </c>
      <c r="C2" s="6" t="s">
        <v>87</v>
      </c>
      <c r="D2" s="1" t="s">
        <v>241</v>
      </c>
      <c r="E2" s="2" t="s">
        <v>799</v>
      </c>
      <c r="F2" s="2" t="s">
        <v>365</v>
      </c>
      <c r="G2" s="2" t="s">
        <v>367</v>
      </c>
      <c r="H2" s="2" t="s">
        <v>802</v>
      </c>
      <c r="I2" s="2" t="s">
        <v>373</v>
      </c>
      <c r="J2" s="2" t="s">
        <v>375</v>
      </c>
      <c r="K2" s="2" t="s">
        <v>369</v>
      </c>
      <c r="L2" s="2"/>
      <c r="M2" s="2"/>
    </row>
    <row r="3" spans="1:13" ht="60" x14ac:dyDescent="0.3">
      <c r="A3" s="9" t="s">
        <v>96</v>
      </c>
      <c r="B3" s="10" t="s">
        <v>97</v>
      </c>
      <c r="C3" s="6" t="s">
        <v>242</v>
      </c>
      <c r="D3" s="1" t="s">
        <v>232</v>
      </c>
      <c r="E3" s="2" t="s">
        <v>803</v>
      </c>
      <c r="F3" s="2" t="s">
        <v>376</v>
      </c>
      <c r="G3" s="2" t="s">
        <v>377</v>
      </c>
      <c r="H3" s="2"/>
      <c r="I3" s="2"/>
      <c r="J3" s="2"/>
      <c r="K3" s="2"/>
      <c r="L3" s="2"/>
      <c r="M3" s="2"/>
    </row>
    <row r="4" spans="1:13" ht="75" x14ac:dyDescent="0.3">
      <c r="A4" s="8" t="s">
        <v>98</v>
      </c>
      <c r="B4" s="9" t="s">
        <v>99</v>
      </c>
      <c r="C4" s="6" t="s">
        <v>243</v>
      </c>
      <c r="D4" s="1" t="s">
        <v>232</v>
      </c>
      <c r="E4" s="2" t="s">
        <v>805</v>
      </c>
      <c r="F4" s="2" t="s">
        <v>384</v>
      </c>
      <c r="G4" s="2" t="s">
        <v>804</v>
      </c>
      <c r="H4" s="2" t="s">
        <v>379</v>
      </c>
      <c r="I4" s="2" t="s">
        <v>381</v>
      </c>
      <c r="J4" s="2"/>
      <c r="K4" s="2"/>
      <c r="L4" s="2"/>
      <c r="M4" s="2"/>
    </row>
    <row r="5" spans="1:13" ht="75" x14ac:dyDescent="0.3">
      <c r="A5" s="8" t="s">
        <v>100</v>
      </c>
      <c r="B5" s="9" t="s">
        <v>101</v>
      </c>
      <c r="C5" s="6" t="s">
        <v>101</v>
      </c>
      <c r="D5" s="1" t="s">
        <v>232</v>
      </c>
      <c r="E5" s="2" t="s">
        <v>390</v>
      </c>
      <c r="F5" s="2" t="s">
        <v>387</v>
      </c>
      <c r="G5" s="2" t="s">
        <v>386</v>
      </c>
      <c r="H5" s="2" t="s">
        <v>391</v>
      </c>
      <c r="I5" s="2" t="s">
        <v>393</v>
      </c>
      <c r="J5" s="2" t="s">
        <v>388</v>
      </c>
      <c r="K5" s="2"/>
      <c r="L5" s="2"/>
      <c r="M5" s="2"/>
    </row>
    <row r="6" spans="1:13" ht="75" x14ac:dyDescent="0.3">
      <c r="A6" s="8" t="s">
        <v>102</v>
      </c>
      <c r="B6" s="9" t="s">
        <v>103</v>
      </c>
      <c r="C6" s="6" t="s">
        <v>103</v>
      </c>
      <c r="D6" s="1" t="s">
        <v>232</v>
      </c>
      <c r="E6" s="2" t="s">
        <v>807</v>
      </c>
      <c r="F6" s="2" t="s">
        <v>394</v>
      </c>
      <c r="G6" s="2" t="s">
        <v>399</v>
      </c>
      <c r="H6" s="2" t="s">
        <v>401</v>
      </c>
      <c r="I6" s="2" t="s">
        <v>806</v>
      </c>
      <c r="J6" s="2" t="s">
        <v>395</v>
      </c>
      <c r="K6" s="2"/>
      <c r="L6" s="2"/>
      <c r="M6" s="1"/>
    </row>
    <row r="7" spans="1:13" ht="30" x14ac:dyDescent="0.3">
      <c r="A7" s="8" t="s">
        <v>104</v>
      </c>
      <c r="B7" s="10" t="s">
        <v>105</v>
      </c>
      <c r="C7" s="6" t="s">
        <v>105</v>
      </c>
      <c r="D7" s="1" t="s">
        <v>232</v>
      </c>
      <c r="E7" s="2" t="s">
        <v>808</v>
      </c>
      <c r="F7" s="2" t="s">
        <v>404</v>
      </c>
      <c r="G7" s="2" t="s">
        <v>402</v>
      </c>
      <c r="H7" s="2"/>
      <c r="I7" s="2"/>
      <c r="J7" s="2"/>
      <c r="K7" s="2"/>
      <c r="L7" s="2"/>
      <c r="M7" s="2"/>
    </row>
    <row r="8" spans="1:13" ht="45.75" x14ac:dyDescent="0.3">
      <c r="A8" s="8" t="s">
        <v>106</v>
      </c>
      <c r="B8" s="9" t="s">
        <v>107</v>
      </c>
      <c r="C8" s="6" t="s">
        <v>244</v>
      </c>
      <c r="D8" s="1" t="s">
        <v>232</v>
      </c>
      <c r="E8" s="2" t="s">
        <v>406</v>
      </c>
      <c r="F8" s="2" t="s">
        <v>809</v>
      </c>
      <c r="G8" s="2"/>
      <c r="H8" s="2"/>
      <c r="I8" s="2"/>
      <c r="J8" s="2"/>
      <c r="K8" s="2"/>
      <c r="L8" s="2"/>
      <c r="M8" s="2"/>
    </row>
    <row r="9" spans="1:13" ht="15.6" customHeight="1" x14ac:dyDescent="0.3">
      <c r="A9" s="8" t="s">
        <v>108</v>
      </c>
      <c r="B9" s="9" t="s">
        <v>109</v>
      </c>
      <c r="C9" s="6" t="s">
        <v>245</v>
      </c>
      <c r="D9" s="1" t="s">
        <v>232</v>
      </c>
      <c r="E9" s="2" t="s">
        <v>811</v>
      </c>
      <c r="F9" s="2"/>
      <c r="G9" s="2"/>
      <c r="H9" s="2"/>
      <c r="I9" s="2"/>
      <c r="J9" s="2"/>
      <c r="K9" s="2"/>
      <c r="L9" s="2"/>
      <c r="M9" s="2"/>
    </row>
    <row r="10" spans="1:13" ht="45.75" x14ac:dyDescent="0.3">
      <c r="A10" s="8" t="s">
        <v>110</v>
      </c>
      <c r="B10" s="9" t="s">
        <v>111</v>
      </c>
      <c r="C10" s="6" t="s">
        <v>246</v>
      </c>
      <c r="D10" s="1" t="s">
        <v>232</v>
      </c>
      <c r="E10" s="2" t="s">
        <v>415</v>
      </c>
      <c r="F10" s="2" t="s">
        <v>413</v>
      </c>
      <c r="G10" s="2" t="s">
        <v>411</v>
      </c>
      <c r="H10" s="2" t="s">
        <v>410</v>
      </c>
      <c r="I10" s="2" t="s">
        <v>416</v>
      </c>
      <c r="J10" s="2" t="s">
        <v>812</v>
      </c>
      <c r="K10" s="2" t="s">
        <v>412</v>
      </c>
      <c r="L10" s="2" t="s">
        <v>414</v>
      </c>
      <c r="M10" s="2"/>
    </row>
    <row r="11" spans="1:13" ht="30" x14ac:dyDescent="0.3">
      <c r="A11" s="8" t="s">
        <v>112</v>
      </c>
      <c r="B11" s="9" t="s">
        <v>113</v>
      </c>
      <c r="C11" s="6" t="s">
        <v>113</v>
      </c>
      <c r="D11" s="1" t="s">
        <v>232</v>
      </c>
      <c r="E11" s="2" t="s">
        <v>419</v>
      </c>
      <c r="F11" s="2" t="s">
        <v>814</v>
      </c>
      <c r="G11" s="2" t="s">
        <v>813</v>
      </c>
      <c r="H11" s="2" t="s">
        <v>815</v>
      </c>
      <c r="I11" s="2" t="s">
        <v>421</v>
      </c>
      <c r="J11" s="2"/>
      <c r="K11" s="2"/>
      <c r="L11" s="2"/>
      <c r="M11" s="2"/>
    </row>
    <row r="12" spans="1:13" ht="15.75" x14ac:dyDescent="0.3">
      <c r="A12" s="8" t="s">
        <v>114</v>
      </c>
      <c r="B12" s="9" t="s">
        <v>115</v>
      </c>
      <c r="C12" s="6" t="s">
        <v>247</v>
      </c>
      <c r="D12" s="1" t="s">
        <v>232</v>
      </c>
      <c r="E12" s="2" t="s">
        <v>422</v>
      </c>
      <c r="F12" s="2" t="s">
        <v>423</v>
      </c>
      <c r="G12" s="2"/>
      <c r="H12" s="2"/>
      <c r="I12" s="2"/>
      <c r="J12" s="2"/>
      <c r="K12" s="2"/>
      <c r="L12" s="2"/>
      <c r="M12" s="2"/>
    </row>
    <row r="13" spans="1:13" ht="30.75" x14ac:dyDescent="0.3">
      <c r="A13" s="8" t="s">
        <v>116</v>
      </c>
      <c r="B13" s="9" t="s">
        <v>117</v>
      </c>
      <c r="C13" s="6" t="s">
        <v>248</v>
      </c>
      <c r="D13" s="1" t="s">
        <v>232</v>
      </c>
      <c r="E13" s="2" t="s">
        <v>816</v>
      </c>
      <c r="F13" s="2" t="s">
        <v>424</v>
      </c>
      <c r="G13" s="2" t="s">
        <v>426</v>
      </c>
      <c r="H13" s="2"/>
      <c r="I13" s="2"/>
      <c r="J13" s="2"/>
      <c r="K13" s="2"/>
      <c r="L13" s="2"/>
      <c r="M13" s="2"/>
    </row>
    <row r="14" spans="1:13" ht="60.75" x14ac:dyDescent="0.3">
      <c r="A14" s="8" t="s">
        <v>118</v>
      </c>
      <c r="B14" s="9" t="s">
        <v>119</v>
      </c>
      <c r="C14" s="6" t="s">
        <v>249</v>
      </c>
      <c r="D14" s="1" t="s">
        <v>232</v>
      </c>
      <c r="E14" s="2" t="s">
        <v>427</v>
      </c>
      <c r="F14" s="2" t="s">
        <v>429</v>
      </c>
      <c r="G14" s="2" t="s">
        <v>428</v>
      </c>
      <c r="H14" s="2"/>
      <c r="I14" s="2"/>
      <c r="J14" s="2"/>
      <c r="K14" s="2"/>
      <c r="L14" s="2"/>
      <c r="M14" s="2"/>
    </row>
    <row r="15" spans="1:13" ht="30.75" x14ac:dyDescent="0.3">
      <c r="A15" s="8" t="s">
        <v>120</v>
      </c>
      <c r="B15" s="9" t="s">
        <v>121</v>
      </c>
      <c r="C15" s="6" t="s">
        <v>250</v>
      </c>
      <c r="D15" s="1" t="s">
        <v>232</v>
      </c>
      <c r="E15" s="2" t="s">
        <v>818</v>
      </c>
      <c r="F15" s="2" t="s">
        <v>430</v>
      </c>
      <c r="G15" s="2" t="s">
        <v>431</v>
      </c>
      <c r="H15" s="2" t="s">
        <v>817</v>
      </c>
      <c r="I15" s="2"/>
      <c r="J15" s="2"/>
      <c r="K15" s="2"/>
      <c r="L15" s="2"/>
      <c r="M15" s="2"/>
    </row>
    <row r="16" spans="1:13" ht="45.75" x14ac:dyDescent="0.3">
      <c r="A16" s="8" t="s">
        <v>122</v>
      </c>
      <c r="B16" s="9" t="s">
        <v>123</v>
      </c>
      <c r="C16" s="6" t="s">
        <v>251</v>
      </c>
      <c r="D16" s="1" t="s">
        <v>232</v>
      </c>
      <c r="E16" s="2" t="s">
        <v>819</v>
      </c>
      <c r="F16" s="2" t="s">
        <v>433</v>
      </c>
      <c r="G16" s="2" t="s">
        <v>432</v>
      </c>
      <c r="H16" s="2" t="s">
        <v>434</v>
      </c>
      <c r="I16" s="2"/>
      <c r="J16" s="2"/>
      <c r="K16" s="2"/>
      <c r="L16" s="2"/>
      <c r="M16" s="2"/>
    </row>
    <row r="17" spans="1:13" ht="45.75" x14ac:dyDescent="0.3">
      <c r="A17" s="8" t="s">
        <v>124</v>
      </c>
      <c r="B17" s="9" t="s">
        <v>125</v>
      </c>
      <c r="C17" s="6" t="s">
        <v>252</v>
      </c>
      <c r="D17" s="1" t="s">
        <v>232</v>
      </c>
      <c r="E17" s="2" t="s">
        <v>435</v>
      </c>
      <c r="F17" s="2" t="s">
        <v>436</v>
      </c>
      <c r="G17" s="2" t="s">
        <v>820</v>
      </c>
      <c r="H17" s="2" t="s">
        <v>439</v>
      </c>
      <c r="I17" s="2" t="s">
        <v>438</v>
      </c>
      <c r="J17" s="2"/>
      <c r="K17" s="2"/>
      <c r="L17" s="2"/>
      <c r="M17" s="2"/>
    </row>
    <row r="18" spans="1:13" ht="60" x14ac:dyDescent="0.3">
      <c r="A18" s="2" t="s">
        <v>31</v>
      </c>
      <c r="B18" s="3" t="s">
        <v>32</v>
      </c>
      <c r="C18" s="6" t="s">
        <v>231</v>
      </c>
      <c r="D18" s="1" t="s">
        <v>232</v>
      </c>
      <c r="E18" s="2" t="s">
        <v>446</v>
      </c>
      <c r="F18" s="2" t="s">
        <v>444</v>
      </c>
      <c r="G18" s="2" t="s">
        <v>445</v>
      </c>
      <c r="H18" s="2"/>
      <c r="I18" s="2"/>
      <c r="J18" s="2"/>
      <c r="K18" s="2"/>
      <c r="L18" s="2"/>
      <c r="M18" s="2"/>
    </row>
    <row r="19" spans="1:13" ht="30" x14ac:dyDescent="0.3">
      <c r="A19" s="2" t="s">
        <v>2</v>
      </c>
      <c r="B19" s="3" t="s">
        <v>3</v>
      </c>
      <c r="C19" s="6" t="s">
        <v>253</v>
      </c>
      <c r="D19" s="1" t="s">
        <v>232</v>
      </c>
      <c r="E19" s="2" t="s">
        <v>822</v>
      </c>
      <c r="F19" s="2" t="s">
        <v>821</v>
      </c>
      <c r="G19" s="2" t="s">
        <v>450</v>
      </c>
      <c r="H19" s="2" t="s">
        <v>447</v>
      </c>
      <c r="I19" s="2"/>
      <c r="J19" s="2"/>
      <c r="K19" s="2"/>
      <c r="L19" s="2"/>
      <c r="M19" s="2"/>
    </row>
    <row r="20" spans="1:13" ht="30" x14ac:dyDescent="0.3">
      <c r="A20" s="2" t="s">
        <v>33</v>
      </c>
      <c r="B20" s="3" t="s">
        <v>34</v>
      </c>
      <c r="C20" s="6" t="s">
        <v>254</v>
      </c>
      <c r="D20" s="1" t="s">
        <v>232</v>
      </c>
      <c r="E20" s="2" t="s">
        <v>453</v>
      </c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2" t="s">
        <v>49</v>
      </c>
      <c r="B21" s="3" t="s">
        <v>228</v>
      </c>
      <c r="C21" s="6" t="s">
        <v>233</v>
      </c>
      <c r="D21" s="1" t="s">
        <v>234</v>
      </c>
      <c r="E21" s="2" t="s">
        <v>456</v>
      </c>
      <c r="F21" s="2" t="s">
        <v>457</v>
      </c>
      <c r="G21" s="2" t="s">
        <v>455</v>
      </c>
      <c r="H21" s="2" t="s">
        <v>459</v>
      </c>
      <c r="I21" s="2"/>
      <c r="J21" s="2"/>
      <c r="K21" s="2"/>
      <c r="L21" s="2"/>
      <c r="M21" s="2"/>
    </row>
    <row r="22" spans="1:13" x14ac:dyDescent="0.3">
      <c r="A22" s="2" t="s">
        <v>4</v>
      </c>
      <c r="B22" s="5" t="s">
        <v>229</v>
      </c>
      <c r="C22" s="6" t="s">
        <v>255</v>
      </c>
      <c r="D22" s="1" t="s">
        <v>232</v>
      </c>
      <c r="E22" s="2" t="s">
        <v>824</v>
      </c>
      <c r="F22" s="2" t="s">
        <v>460</v>
      </c>
      <c r="G22" s="2" t="s">
        <v>823</v>
      </c>
      <c r="H22" s="2"/>
      <c r="I22" s="2"/>
      <c r="J22" s="2"/>
      <c r="K22" s="2"/>
      <c r="L22" s="2"/>
      <c r="M22" s="2"/>
    </row>
    <row r="23" spans="1:13" ht="30" x14ac:dyDescent="0.3">
      <c r="A23" s="2" t="s">
        <v>54</v>
      </c>
      <c r="B23" s="3" t="s">
        <v>55</v>
      </c>
      <c r="C23" s="6" t="s">
        <v>256</v>
      </c>
      <c r="D23" s="1" t="s">
        <v>232</v>
      </c>
      <c r="E23" s="2" t="s">
        <v>467</v>
      </c>
      <c r="F23" s="2" t="s">
        <v>465</v>
      </c>
      <c r="G23" s="2" t="s">
        <v>464</v>
      </c>
      <c r="H23" s="2" t="s">
        <v>463</v>
      </c>
      <c r="I23" s="2"/>
      <c r="J23" s="2"/>
      <c r="K23" s="2"/>
      <c r="L23" s="2"/>
      <c r="M23" s="2"/>
    </row>
    <row r="24" spans="1:13" ht="47.25" customHeight="1" x14ac:dyDescent="0.3">
      <c r="A24" s="2" t="s">
        <v>70</v>
      </c>
      <c r="B24" s="3" t="s">
        <v>71</v>
      </c>
      <c r="C24" s="6" t="s">
        <v>257</v>
      </c>
      <c r="D24" s="1" t="s">
        <v>232</v>
      </c>
      <c r="E24" s="2" t="s">
        <v>827</v>
      </c>
      <c r="F24" s="2" t="s">
        <v>826</v>
      </c>
      <c r="G24" s="2" t="s">
        <v>471</v>
      </c>
      <c r="H24" s="2" t="s">
        <v>470</v>
      </c>
      <c r="I24" s="2" t="s">
        <v>825</v>
      </c>
      <c r="J24" s="2" t="s">
        <v>472</v>
      </c>
      <c r="K24" s="2"/>
      <c r="L24" s="2"/>
      <c r="M24" s="2"/>
    </row>
    <row r="25" spans="1:13" ht="30.75" customHeight="1" x14ac:dyDescent="0.3">
      <c r="A25" s="8" t="s">
        <v>126</v>
      </c>
      <c r="B25" s="9" t="s">
        <v>127</v>
      </c>
      <c r="C25" s="6" t="s">
        <v>127</v>
      </c>
      <c r="D25" s="1" t="s">
        <v>232</v>
      </c>
      <c r="E25" s="2" t="s">
        <v>828</v>
      </c>
      <c r="F25" s="2"/>
      <c r="G25" s="2"/>
      <c r="H25" s="2"/>
      <c r="I25" s="2"/>
      <c r="J25" s="2"/>
      <c r="K25" s="2"/>
      <c r="L25" s="2"/>
      <c r="M25" s="2"/>
    </row>
    <row r="26" spans="1:13" ht="30.75" x14ac:dyDescent="0.3">
      <c r="A26" s="8" t="s">
        <v>128</v>
      </c>
      <c r="B26" s="9" t="s">
        <v>129</v>
      </c>
      <c r="C26" s="6" t="s">
        <v>258</v>
      </c>
      <c r="D26" s="1" t="s">
        <v>232</v>
      </c>
      <c r="E26" s="2" t="s">
        <v>474</v>
      </c>
      <c r="F26" s="2" t="s">
        <v>829</v>
      </c>
      <c r="G26" s="2" t="s">
        <v>473</v>
      </c>
      <c r="H26" s="2" t="s">
        <v>475</v>
      </c>
      <c r="I26" s="2"/>
      <c r="J26" s="2"/>
      <c r="K26" s="2"/>
      <c r="L26" s="2"/>
      <c r="M26" s="2"/>
    </row>
    <row r="27" spans="1:13" ht="30.75" x14ac:dyDescent="0.3">
      <c r="A27" s="8" t="s">
        <v>130</v>
      </c>
      <c r="B27" s="9" t="s">
        <v>131</v>
      </c>
      <c r="C27" s="6" t="s">
        <v>259</v>
      </c>
      <c r="D27" s="1" t="s">
        <v>232</v>
      </c>
      <c r="E27" s="2" t="s">
        <v>477</v>
      </c>
      <c r="F27" s="2" t="s">
        <v>476</v>
      </c>
      <c r="G27" s="2"/>
      <c r="H27" s="2"/>
      <c r="I27" s="2"/>
      <c r="J27" s="2"/>
      <c r="K27" s="2"/>
      <c r="L27" s="2"/>
      <c r="M27" s="2"/>
    </row>
    <row r="28" spans="1:13" ht="105" x14ac:dyDescent="0.3">
      <c r="A28" s="2" t="s">
        <v>7</v>
      </c>
      <c r="B28" s="3" t="s">
        <v>8</v>
      </c>
      <c r="C28" s="6" t="s">
        <v>260</v>
      </c>
      <c r="D28" s="1" t="s">
        <v>232</v>
      </c>
      <c r="E28" s="2" t="s">
        <v>479</v>
      </c>
      <c r="F28" s="2" t="s">
        <v>480</v>
      </c>
      <c r="G28" s="2"/>
      <c r="H28" s="2"/>
      <c r="I28" s="2"/>
      <c r="J28" s="2"/>
      <c r="K28" s="2"/>
      <c r="L28" s="2"/>
      <c r="M28" s="2"/>
    </row>
    <row r="29" spans="1:13" ht="30" x14ac:dyDescent="0.3">
      <c r="A29" s="2" t="s">
        <v>60</v>
      </c>
      <c r="B29" s="3" t="s">
        <v>61</v>
      </c>
      <c r="C29" s="6" t="s">
        <v>61</v>
      </c>
      <c r="D29" s="1" t="s">
        <v>232</v>
      </c>
      <c r="E29" s="2" t="s">
        <v>831</v>
      </c>
      <c r="F29" s="2" t="s">
        <v>482</v>
      </c>
      <c r="G29" s="2"/>
      <c r="H29" s="2"/>
      <c r="I29" s="2"/>
      <c r="J29" s="2"/>
      <c r="K29" s="2"/>
      <c r="L29" s="2"/>
      <c r="M29" s="2"/>
    </row>
    <row r="30" spans="1:13" ht="15.75" x14ac:dyDescent="0.3">
      <c r="A30" s="8" t="s">
        <v>132</v>
      </c>
      <c r="B30" s="9" t="s">
        <v>133</v>
      </c>
      <c r="C30" s="6" t="s">
        <v>261</v>
      </c>
      <c r="D30" s="1" t="s">
        <v>232</v>
      </c>
      <c r="E30" s="2" t="s">
        <v>486</v>
      </c>
      <c r="F30" s="2" t="s">
        <v>832</v>
      </c>
      <c r="G30" s="2"/>
      <c r="H30" s="2"/>
      <c r="I30" s="2"/>
      <c r="J30" s="2"/>
      <c r="K30" s="2"/>
      <c r="L30" s="2"/>
      <c r="M30" s="2"/>
    </row>
    <row r="31" spans="1:13" ht="90" x14ac:dyDescent="0.3">
      <c r="A31" s="4" t="s">
        <v>9</v>
      </c>
      <c r="B31" s="3" t="s">
        <v>10</v>
      </c>
      <c r="C31" s="6" t="s">
        <v>262</v>
      </c>
      <c r="D31" s="1" t="s">
        <v>238</v>
      </c>
      <c r="E31" s="2" t="s">
        <v>491</v>
      </c>
      <c r="F31" s="2" t="s">
        <v>488</v>
      </c>
      <c r="G31" s="2" t="s">
        <v>487</v>
      </c>
      <c r="H31" s="2" t="s">
        <v>490</v>
      </c>
      <c r="I31" s="2"/>
      <c r="J31" s="2"/>
      <c r="K31" s="2"/>
      <c r="L31" s="2"/>
      <c r="M31" s="2"/>
    </row>
    <row r="32" spans="1:13" ht="45" x14ac:dyDescent="0.3">
      <c r="A32" s="4" t="s">
        <v>11</v>
      </c>
      <c r="B32" s="3" t="s">
        <v>12</v>
      </c>
      <c r="C32" s="6" t="s">
        <v>263</v>
      </c>
      <c r="D32" s="1" t="s">
        <v>238</v>
      </c>
      <c r="E32" s="2" t="s">
        <v>834</v>
      </c>
      <c r="F32" s="2" t="s">
        <v>833</v>
      </c>
      <c r="G32" s="2" t="s">
        <v>496</v>
      </c>
      <c r="H32" s="2" t="s">
        <v>494</v>
      </c>
      <c r="I32" s="2"/>
      <c r="J32" s="2"/>
      <c r="K32" s="2"/>
      <c r="L32" s="2"/>
      <c r="M32" s="2"/>
    </row>
    <row r="33" spans="1:13" ht="75" x14ac:dyDescent="0.3">
      <c r="A33" s="2" t="s">
        <v>43</v>
      </c>
      <c r="B33" s="3" t="s">
        <v>44</v>
      </c>
      <c r="C33" s="6" t="s">
        <v>264</v>
      </c>
      <c r="D33" s="1" t="s">
        <v>240</v>
      </c>
      <c r="E33" s="2" t="s">
        <v>500</v>
      </c>
      <c r="F33" s="2" t="s">
        <v>499</v>
      </c>
      <c r="G33" s="2" t="s">
        <v>498</v>
      </c>
      <c r="H33" s="2" t="s">
        <v>501</v>
      </c>
      <c r="I33" s="2"/>
      <c r="J33" s="2"/>
      <c r="K33" s="2"/>
      <c r="L33" s="2"/>
      <c r="M33" s="2"/>
    </row>
    <row r="34" spans="1:13" ht="60" x14ac:dyDescent="0.3">
      <c r="A34" s="2" t="s">
        <v>45</v>
      </c>
      <c r="B34" s="3" t="s">
        <v>46</v>
      </c>
      <c r="C34" s="6" t="s">
        <v>265</v>
      </c>
      <c r="D34" s="1" t="s">
        <v>236</v>
      </c>
      <c r="E34" s="2" t="s">
        <v>836</v>
      </c>
      <c r="F34" s="2" t="s">
        <v>835</v>
      </c>
      <c r="G34" s="2" t="s">
        <v>503</v>
      </c>
      <c r="H34" s="2" t="s">
        <v>504</v>
      </c>
      <c r="I34" s="2" t="s">
        <v>502</v>
      </c>
      <c r="J34" s="2" t="s">
        <v>505</v>
      </c>
      <c r="K34" s="2"/>
      <c r="L34" s="2"/>
      <c r="M34" s="2"/>
    </row>
    <row r="35" spans="1:13" ht="45" x14ac:dyDescent="0.3">
      <c r="A35" s="2" t="s">
        <v>47</v>
      </c>
      <c r="B35" s="3" t="s">
        <v>48</v>
      </c>
      <c r="C35" s="6" t="s">
        <v>235</v>
      </c>
      <c r="D35" s="1" t="s">
        <v>236</v>
      </c>
      <c r="E35" s="2" t="s">
        <v>839</v>
      </c>
      <c r="F35" s="2" t="s">
        <v>837</v>
      </c>
      <c r="G35" s="2" t="s">
        <v>838</v>
      </c>
      <c r="H35" s="2" t="s">
        <v>506</v>
      </c>
      <c r="I35" s="2"/>
      <c r="J35" s="2"/>
      <c r="K35" s="2"/>
      <c r="L35" s="2"/>
      <c r="M35" s="2"/>
    </row>
    <row r="36" spans="1:13" ht="45.75" x14ac:dyDescent="0.3">
      <c r="A36" s="8" t="s">
        <v>134</v>
      </c>
      <c r="B36" s="9" t="s">
        <v>135</v>
      </c>
      <c r="C36" s="6" t="s">
        <v>266</v>
      </c>
      <c r="D36" s="1" t="s">
        <v>236</v>
      </c>
      <c r="E36" s="2" t="s">
        <v>841</v>
      </c>
      <c r="F36" s="2" t="s">
        <v>507</v>
      </c>
      <c r="G36" s="2" t="s">
        <v>840</v>
      </c>
      <c r="H36" s="2" t="s">
        <v>510</v>
      </c>
      <c r="I36" s="2" t="s">
        <v>508</v>
      </c>
      <c r="J36" s="2"/>
      <c r="K36" s="2"/>
      <c r="L36" s="2"/>
      <c r="M36" s="2"/>
    </row>
    <row r="37" spans="1:13" ht="45" x14ac:dyDescent="0.3">
      <c r="A37" s="2" t="s">
        <v>35</v>
      </c>
      <c r="B37" s="3" t="s">
        <v>36</v>
      </c>
      <c r="C37" s="6" t="s">
        <v>267</v>
      </c>
      <c r="D37" s="1" t="s">
        <v>232</v>
      </c>
      <c r="E37" s="2" t="s">
        <v>515</v>
      </c>
      <c r="F37" s="2" t="s">
        <v>514</v>
      </c>
      <c r="G37" s="2" t="s">
        <v>513</v>
      </c>
      <c r="H37" s="2"/>
      <c r="I37" s="2"/>
      <c r="J37" s="2"/>
      <c r="K37" s="2"/>
      <c r="L37" s="2"/>
      <c r="M37" s="2"/>
    </row>
    <row r="38" spans="1:13" ht="45" x14ac:dyDescent="0.3">
      <c r="A38" s="8" t="s">
        <v>136</v>
      </c>
      <c r="B38" s="9" t="s">
        <v>137</v>
      </c>
      <c r="C38" s="6" t="s">
        <v>268</v>
      </c>
      <c r="D38" s="1" t="s">
        <v>232</v>
      </c>
      <c r="E38" s="2" t="s">
        <v>517</v>
      </c>
      <c r="F38" s="2" t="s">
        <v>842</v>
      </c>
      <c r="G38" s="2" t="s">
        <v>518</v>
      </c>
      <c r="H38" s="2" t="s">
        <v>516</v>
      </c>
      <c r="I38" s="2"/>
      <c r="J38" s="2"/>
      <c r="K38" s="2"/>
      <c r="L38" s="2"/>
      <c r="M38" s="2"/>
    </row>
    <row r="39" spans="1:13" ht="30" x14ac:dyDescent="0.3">
      <c r="A39" s="12" t="s">
        <v>27</v>
      </c>
      <c r="B39" s="3" t="s">
        <v>28</v>
      </c>
      <c r="C39" s="6" t="s">
        <v>269</v>
      </c>
      <c r="D39" s="1" t="s">
        <v>232</v>
      </c>
      <c r="E39" s="2" t="s">
        <v>520</v>
      </c>
      <c r="F39" s="2" t="s">
        <v>843</v>
      </c>
      <c r="G39" s="2"/>
      <c r="H39" s="2"/>
      <c r="I39" s="2"/>
      <c r="J39" s="2"/>
      <c r="K39" s="2"/>
      <c r="L39" s="2"/>
      <c r="M39" s="2"/>
    </row>
    <row r="40" spans="1:13" ht="30.75" x14ac:dyDescent="0.3">
      <c r="A40" s="8" t="s">
        <v>138</v>
      </c>
      <c r="B40" s="9" t="s">
        <v>139</v>
      </c>
      <c r="C40" s="6" t="s">
        <v>139</v>
      </c>
      <c r="D40" s="1" t="s">
        <v>240</v>
      </c>
      <c r="E40" s="2" t="s">
        <v>523</v>
      </c>
      <c r="F40" s="2" t="s">
        <v>527</v>
      </c>
      <c r="G40" s="2" t="s">
        <v>525</v>
      </c>
      <c r="H40" s="2" t="s">
        <v>524</v>
      </c>
      <c r="I40" s="2" t="s">
        <v>844</v>
      </c>
      <c r="J40" s="2"/>
      <c r="K40" s="2"/>
      <c r="L40" s="2"/>
      <c r="M40" s="2"/>
    </row>
    <row r="41" spans="1:13" ht="45.75" x14ac:dyDescent="0.3">
      <c r="A41" s="8" t="s">
        <v>140</v>
      </c>
      <c r="B41" s="9" t="s">
        <v>141</v>
      </c>
      <c r="C41" s="6" t="s">
        <v>141</v>
      </c>
      <c r="D41" s="1" t="s">
        <v>241</v>
      </c>
      <c r="E41" s="2" t="s">
        <v>845</v>
      </c>
      <c r="F41" s="2" t="s">
        <v>530</v>
      </c>
      <c r="G41" s="2" t="s">
        <v>532</v>
      </c>
      <c r="H41" s="2"/>
      <c r="I41" s="2"/>
      <c r="J41" s="2"/>
      <c r="K41" s="2"/>
      <c r="L41" s="2"/>
      <c r="M41" s="2"/>
    </row>
    <row r="42" spans="1:13" ht="45.75" x14ac:dyDescent="0.3">
      <c r="A42" s="8" t="s">
        <v>142</v>
      </c>
      <c r="B42" s="9" t="s">
        <v>143</v>
      </c>
      <c r="C42" s="6" t="s">
        <v>270</v>
      </c>
      <c r="D42" s="1" t="s">
        <v>241</v>
      </c>
      <c r="E42" s="2" t="s">
        <v>539</v>
      </c>
      <c r="F42" s="2" t="s">
        <v>537</v>
      </c>
      <c r="G42" s="2" t="s">
        <v>536</v>
      </c>
      <c r="H42" s="2" t="s">
        <v>541</v>
      </c>
      <c r="I42" s="2" t="s">
        <v>543</v>
      </c>
      <c r="J42" s="2" t="s">
        <v>534</v>
      </c>
      <c r="K42" s="2"/>
      <c r="L42" s="2"/>
      <c r="M42" s="2"/>
    </row>
    <row r="43" spans="1:13" ht="30.75" x14ac:dyDescent="0.3">
      <c r="A43" s="8" t="s">
        <v>144</v>
      </c>
      <c r="B43" s="9" t="s">
        <v>145</v>
      </c>
      <c r="C43" s="6" t="s">
        <v>145</v>
      </c>
      <c r="D43" s="1" t="s">
        <v>241</v>
      </c>
      <c r="E43" s="2" t="s">
        <v>847</v>
      </c>
      <c r="F43" s="2" t="s">
        <v>846</v>
      </c>
      <c r="G43" s="2" t="s">
        <v>849</v>
      </c>
      <c r="H43" s="2" t="s">
        <v>548</v>
      </c>
      <c r="I43" s="2" t="s">
        <v>241</v>
      </c>
      <c r="J43" s="2" t="s">
        <v>551</v>
      </c>
      <c r="K43" s="2" t="s">
        <v>549</v>
      </c>
      <c r="L43" s="2" t="s">
        <v>546</v>
      </c>
      <c r="M43" s="2"/>
    </row>
    <row r="44" spans="1:13" ht="60" x14ac:dyDescent="0.3">
      <c r="A44" s="2" t="s">
        <v>15</v>
      </c>
      <c r="B44" s="3" t="s">
        <v>16</v>
      </c>
      <c r="C44" s="6" t="s">
        <v>271</v>
      </c>
      <c r="D44" s="1" t="s">
        <v>241</v>
      </c>
      <c r="E44" s="2" t="s">
        <v>553</v>
      </c>
      <c r="F44" s="2" t="s">
        <v>556</v>
      </c>
      <c r="G44" s="2" t="s">
        <v>850</v>
      </c>
      <c r="H44" s="2" t="s">
        <v>557</v>
      </c>
      <c r="I44" s="2" t="s">
        <v>559</v>
      </c>
      <c r="J44" s="2" t="s">
        <v>555</v>
      </c>
      <c r="K44" s="2" t="s">
        <v>560</v>
      </c>
      <c r="L44" s="2" t="s">
        <v>561</v>
      </c>
      <c r="M44" s="2"/>
    </row>
    <row r="45" spans="1:13" ht="30" x14ac:dyDescent="0.3">
      <c r="A45" s="2" t="s">
        <v>13</v>
      </c>
      <c r="B45" s="3" t="s">
        <v>14</v>
      </c>
      <c r="C45" s="6" t="s">
        <v>272</v>
      </c>
      <c r="D45" s="1" t="s">
        <v>236</v>
      </c>
      <c r="E45" s="2" t="s">
        <v>569</v>
      </c>
      <c r="F45" s="2" t="s">
        <v>570</v>
      </c>
      <c r="G45" s="2" t="s">
        <v>564</v>
      </c>
      <c r="H45" s="2" t="s">
        <v>851</v>
      </c>
      <c r="I45" s="2" t="s">
        <v>573</v>
      </c>
      <c r="J45" s="2" t="s">
        <v>572</v>
      </c>
      <c r="K45" s="2" t="s">
        <v>567</v>
      </c>
      <c r="L45" s="2" t="s">
        <v>562</v>
      </c>
      <c r="M45" s="2" t="s">
        <v>566</v>
      </c>
    </row>
    <row r="46" spans="1:13" ht="30" x14ac:dyDescent="0.3">
      <c r="A46" s="2" t="s">
        <v>76</v>
      </c>
      <c r="B46" s="3" t="s">
        <v>77</v>
      </c>
      <c r="C46" s="6" t="s">
        <v>77</v>
      </c>
      <c r="D46" s="1" t="s">
        <v>241</v>
      </c>
      <c r="E46" s="2" t="s">
        <v>576</v>
      </c>
      <c r="F46" s="2" t="s">
        <v>579</v>
      </c>
      <c r="G46" s="2" t="s">
        <v>574</v>
      </c>
      <c r="H46" s="2" t="s">
        <v>575</v>
      </c>
      <c r="I46" s="2"/>
      <c r="J46" s="2"/>
      <c r="K46" s="2"/>
      <c r="L46" s="2"/>
      <c r="M46" s="2"/>
    </row>
    <row r="47" spans="1:13" ht="45" x14ac:dyDescent="0.3">
      <c r="A47" s="2" t="s">
        <v>78</v>
      </c>
      <c r="B47" s="3" t="s">
        <v>79</v>
      </c>
      <c r="C47" s="6" t="s">
        <v>273</v>
      </c>
      <c r="D47" s="1" t="s">
        <v>241</v>
      </c>
      <c r="E47" s="2" t="s">
        <v>852</v>
      </c>
      <c r="F47" s="2" t="s">
        <v>581</v>
      </c>
      <c r="G47" s="2" t="s">
        <v>583</v>
      </c>
      <c r="H47" s="2" t="s">
        <v>585</v>
      </c>
      <c r="I47" s="2" t="s">
        <v>582</v>
      </c>
      <c r="J47" s="2"/>
      <c r="K47" s="2"/>
      <c r="L47" s="2"/>
      <c r="M47" s="2"/>
    </row>
    <row r="48" spans="1:13" ht="45" x14ac:dyDescent="0.3">
      <c r="A48" s="2" t="s">
        <v>80</v>
      </c>
      <c r="B48" s="3" t="s">
        <v>81</v>
      </c>
      <c r="C48" s="6" t="s">
        <v>274</v>
      </c>
      <c r="D48" s="1" t="s">
        <v>241</v>
      </c>
      <c r="E48" s="2" t="s">
        <v>853</v>
      </c>
      <c r="F48" s="2" t="s">
        <v>588</v>
      </c>
      <c r="G48" s="2" t="s">
        <v>587</v>
      </c>
      <c r="H48" s="2"/>
      <c r="I48" s="2"/>
      <c r="J48" s="2"/>
      <c r="K48" s="2"/>
      <c r="L48" s="2"/>
      <c r="M48" s="2"/>
    </row>
    <row r="49" spans="1:13" ht="30.75" x14ac:dyDescent="0.3">
      <c r="A49" s="8" t="s">
        <v>146</v>
      </c>
      <c r="B49" s="9" t="s">
        <v>147</v>
      </c>
      <c r="C49" s="6" t="s">
        <v>147</v>
      </c>
      <c r="D49" s="1" t="s">
        <v>241</v>
      </c>
      <c r="E49" s="2" t="s">
        <v>589</v>
      </c>
      <c r="F49" s="2" t="s">
        <v>854</v>
      </c>
      <c r="G49" s="2" t="s">
        <v>592</v>
      </c>
      <c r="H49" s="2" t="s">
        <v>591</v>
      </c>
      <c r="I49" s="2"/>
      <c r="J49" s="2"/>
      <c r="K49" s="2"/>
      <c r="L49" s="2"/>
      <c r="M49" s="2"/>
    </row>
    <row r="50" spans="1:13" ht="90" x14ac:dyDescent="0.3">
      <c r="A50" s="8" t="s">
        <v>148</v>
      </c>
      <c r="B50" s="9" t="s">
        <v>149</v>
      </c>
      <c r="C50" s="6" t="s">
        <v>275</v>
      </c>
      <c r="D50" s="1" t="s">
        <v>232</v>
      </c>
      <c r="E50" s="2" t="s">
        <v>594</v>
      </c>
      <c r="F50" s="2" t="s">
        <v>593</v>
      </c>
      <c r="G50" s="2"/>
      <c r="H50" s="2"/>
      <c r="I50" s="2"/>
      <c r="J50" s="2"/>
      <c r="K50" s="2"/>
      <c r="L50" s="2"/>
      <c r="M50" s="2"/>
    </row>
    <row r="51" spans="1:13" ht="30.75" x14ac:dyDescent="0.3">
      <c r="A51" s="8" t="s">
        <v>150</v>
      </c>
      <c r="B51" s="9" t="s">
        <v>151</v>
      </c>
      <c r="C51" s="6" t="s">
        <v>276</v>
      </c>
      <c r="D51" s="1" t="s">
        <v>232</v>
      </c>
      <c r="E51" s="2" t="s">
        <v>595</v>
      </c>
      <c r="F51" s="2"/>
      <c r="G51" s="2"/>
      <c r="H51" s="2"/>
      <c r="I51" s="2"/>
      <c r="J51" s="2"/>
      <c r="K51" s="2"/>
      <c r="L51" s="2"/>
      <c r="M51" s="2"/>
    </row>
    <row r="52" spans="1:13" ht="30" x14ac:dyDescent="0.3">
      <c r="A52" s="8" t="s">
        <v>152</v>
      </c>
      <c r="B52" s="9" t="s">
        <v>153</v>
      </c>
      <c r="C52" s="6" t="s">
        <v>277</v>
      </c>
      <c r="D52" s="1" t="s">
        <v>232</v>
      </c>
      <c r="E52" s="2" t="s">
        <v>855</v>
      </c>
      <c r="F52" s="2" t="s">
        <v>597</v>
      </c>
      <c r="G52" s="2" t="s">
        <v>598</v>
      </c>
      <c r="H52" s="2" t="s">
        <v>600</v>
      </c>
      <c r="I52" s="2"/>
      <c r="J52" s="2"/>
      <c r="K52" s="2"/>
      <c r="L52" s="2"/>
      <c r="M52" s="2"/>
    </row>
    <row r="53" spans="1:13" ht="45" x14ac:dyDescent="0.3">
      <c r="A53" s="2" t="s">
        <v>64</v>
      </c>
      <c r="B53" s="3" t="s">
        <v>65</v>
      </c>
      <c r="C53" s="6" t="s">
        <v>278</v>
      </c>
      <c r="D53" s="1" t="s">
        <v>240</v>
      </c>
      <c r="E53" s="2" t="s">
        <v>856</v>
      </c>
      <c r="F53" s="2" t="s">
        <v>601</v>
      </c>
      <c r="G53" s="2"/>
      <c r="H53" s="2"/>
      <c r="I53" s="2"/>
      <c r="J53" s="2"/>
      <c r="K53" s="2"/>
      <c r="L53" s="2"/>
      <c r="M53" s="2"/>
    </row>
    <row r="54" spans="1:13" ht="45" x14ac:dyDescent="0.3">
      <c r="A54" s="12" t="s">
        <v>0</v>
      </c>
      <c r="B54" s="13" t="s">
        <v>1</v>
      </c>
      <c r="C54" s="6" t="s">
        <v>279</v>
      </c>
      <c r="D54" s="1" t="s">
        <v>232</v>
      </c>
      <c r="E54" s="2" t="s">
        <v>602</v>
      </c>
      <c r="F54" s="2" t="s">
        <v>603</v>
      </c>
      <c r="G54" s="2" t="s">
        <v>857</v>
      </c>
      <c r="H54" s="2"/>
      <c r="I54" s="2"/>
      <c r="J54" s="2"/>
      <c r="K54" s="2"/>
      <c r="L54" s="2"/>
      <c r="M54" s="2"/>
    </row>
    <row r="55" spans="1:13" ht="45.75" x14ac:dyDescent="0.3">
      <c r="A55" s="8" t="s">
        <v>154</v>
      </c>
      <c r="B55" s="9" t="s">
        <v>155</v>
      </c>
      <c r="C55" s="6" t="s">
        <v>280</v>
      </c>
      <c r="D55" s="1" t="s">
        <v>232</v>
      </c>
      <c r="E55" s="2" t="s">
        <v>606</v>
      </c>
      <c r="F55" s="2"/>
      <c r="G55" s="2"/>
      <c r="H55" s="2"/>
      <c r="I55" s="2"/>
      <c r="J55" s="2"/>
      <c r="K55" s="2"/>
      <c r="L55" s="2"/>
      <c r="M55" s="2"/>
    </row>
    <row r="56" spans="1:13" ht="15.75" x14ac:dyDescent="0.3">
      <c r="A56" s="8" t="s">
        <v>156</v>
      </c>
      <c r="B56" s="9" t="s">
        <v>157</v>
      </c>
      <c r="C56" s="6" t="s">
        <v>281</v>
      </c>
      <c r="D56" s="1" t="s">
        <v>232</v>
      </c>
      <c r="E56" s="2" t="s">
        <v>609</v>
      </c>
      <c r="F56" s="2" t="s">
        <v>858</v>
      </c>
      <c r="G56" s="2" t="s">
        <v>607</v>
      </c>
      <c r="H56" s="2"/>
      <c r="I56" s="2"/>
      <c r="J56" s="2"/>
      <c r="K56" s="2"/>
      <c r="L56" s="2"/>
      <c r="M56" s="2"/>
    </row>
    <row r="57" spans="1:13" ht="30.75" x14ac:dyDescent="0.3">
      <c r="A57" s="8" t="s">
        <v>158</v>
      </c>
      <c r="B57" s="9" t="s">
        <v>159</v>
      </c>
      <c r="C57" s="6" t="s">
        <v>282</v>
      </c>
      <c r="D57" s="1" t="s">
        <v>240</v>
      </c>
      <c r="E57" s="2" t="s">
        <v>615</v>
      </c>
      <c r="F57" s="2" t="s">
        <v>616</v>
      </c>
      <c r="G57" s="2" t="s">
        <v>612</v>
      </c>
      <c r="H57" s="2" t="s">
        <v>613</v>
      </c>
      <c r="I57" s="2"/>
      <c r="J57" s="2"/>
      <c r="K57" s="2"/>
      <c r="L57" s="2"/>
      <c r="M57" s="2"/>
    </row>
    <row r="58" spans="1:13" ht="30" x14ac:dyDescent="0.3">
      <c r="A58" s="2" t="s">
        <v>50</v>
      </c>
      <c r="B58" s="3" t="s">
        <v>230</v>
      </c>
      <c r="C58" s="6" t="s">
        <v>283</v>
      </c>
      <c r="D58" s="1" t="s">
        <v>284</v>
      </c>
      <c r="E58" s="2" t="s">
        <v>618</v>
      </c>
      <c r="F58" s="2"/>
      <c r="G58" s="2"/>
      <c r="H58" s="2"/>
      <c r="I58" s="2"/>
      <c r="J58" s="2"/>
      <c r="K58" s="2"/>
      <c r="L58" s="2"/>
      <c r="M58" s="2"/>
    </row>
    <row r="59" spans="1:13" ht="45" x14ac:dyDescent="0.3">
      <c r="A59" s="2" t="s">
        <v>62</v>
      </c>
      <c r="B59" s="3" t="s">
        <v>63</v>
      </c>
      <c r="C59" s="6" t="s">
        <v>285</v>
      </c>
      <c r="D59" s="1" t="s">
        <v>232</v>
      </c>
      <c r="E59" s="2" t="s">
        <v>619</v>
      </c>
      <c r="F59" s="2"/>
      <c r="G59" s="2"/>
      <c r="H59" s="2"/>
      <c r="I59" s="2"/>
      <c r="J59" s="2"/>
      <c r="K59" s="2"/>
      <c r="L59" s="2"/>
      <c r="M59" s="2"/>
    </row>
    <row r="60" spans="1:13" ht="60" x14ac:dyDescent="0.3">
      <c r="A60" s="2" t="s">
        <v>58</v>
      </c>
      <c r="B60" s="3" t="s">
        <v>59</v>
      </c>
      <c r="C60" s="6" t="s">
        <v>286</v>
      </c>
      <c r="D60" s="1" t="s">
        <v>241</v>
      </c>
      <c r="E60" s="2" t="s">
        <v>622</v>
      </c>
      <c r="F60" s="2" t="s">
        <v>623</v>
      </c>
      <c r="G60" s="2" t="s">
        <v>624</v>
      </c>
      <c r="H60" s="2"/>
      <c r="I60" s="2"/>
      <c r="J60" s="2"/>
      <c r="K60" s="2"/>
      <c r="L60" s="2"/>
      <c r="M60" s="2"/>
    </row>
    <row r="61" spans="1:13" ht="45.75" x14ac:dyDescent="0.3">
      <c r="A61" s="8" t="s">
        <v>160</v>
      </c>
      <c r="B61" s="9" t="s">
        <v>161</v>
      </c>
      <c r="C61" s="6" t="s">
        <v>287</v>
      </c>
      <c r="D61" s="1" t="s">
        <v>232</v>
      </c>
      <c r="E61" s="2" t="s">
        <v>860</v>
      </c>
      <c r="F61" s="2"/>
      <c r="G61" s="2"/>
      <c r="H61" s="2"/>
      <c r="I61" s="2"/>
      <c r="J61" s="2"/>
      <c r="K61" s="2"/>
      <c r="L61" s="2"/>
      <c r="M61" s="2"/>
    </row>
    <row r="62" spans="1:13" ht="60" x14ac:dyDescent="0.3">
      <c r="A62" s="8" t="s">
        <v>162</v>
      </c>
      <c r="B62" s="9" t="s">
        <v>163</v>
      </c>
      <c r="C62" s="6" t="s">
        <v>288</v>
      </c>
      <c r="D62" s="1" t="s">
        <v>240</v>
      </c>
      <c r="E62" s="2" t="s">
        <v>628</v>
      </c>
      <c r="F62" s="2"/>
      <c r="G62" s="2"/>
      <c r="H62" s="2"/>
      <c r="I62" s="2"/>
      <c r="J62" s="2"/>
      <c r="K62" s="2"/>
      <c r="L62" s="2"/>
      <c r="M62" s="2"/>
    </row>
    <row r="63" spans="1:13" ht="45" x14ac:dyDescent="0.3">
      <c r="A63" s="8" t="s">
        <v>164</v>
      </c>
      <c r="B63" s="9" t="s">
        <v>165</v>
      </c>
      <c r="C63" s="6" t="s">
        <v>165</v>
      </c>
      <c r="D63" s="1" t="s">
        <v>232</v>
      </c>
      <c r="E63" s="2" t="s">
        <v>629</v>
      </c>
      <c r="F63" s="2"/>
      <c r="G63" s="2"/>
      <c r="H63" s="2"/>
      <c r="I63" s="2"/>
      <c r="J63" s="2"/>
      <c r="K63" s="2"/>
      <c r="L63" s="2"/>
      <c r="M63" s="2"/>
    </row>
    <row r="64" spans="1:13" ht="30" x14ac:dyDescent="0.3">
      <c r="A64" s="2" t="s">
        <v>92</v>
      </c>
      <c r="B64" s="3" t="s">
        <v>93</v>
      </c>
      <c r="C64" s="6" t="s">
        <v>289</v>
      </c>
      <c r="D64" s="1" t="s">
        <v>232</v>
      </c>
      <c r="E64" s="2" t="s">
        <v>631</v>
      </c>
      <c r="F64" s="2"/>
      <c r="G64" s="2"/>
      <c r="H64" s="2"/>
      <c r="I64" s="2"/>
      <c r="J64" s="2"/>
      <c r="K64" s="2"/>
      <c r="L64" s="2"/>
      <c r="M64" s="2"/>
    </row>
    <row r="65" spans="1:13" x14ac:dyDescent="0.3">
      <c r="A65" s="2" t="s">
        <v>94</v>
      </c>
      <c r="B65" s="3" t="s">
        <v>95</v>
      </c>
      <c r="C65" s="6" t="s">
        <v>290</v>
      </c>
      <c r="D65" s="1" t="s">
        <v>232</v>
      </c>
      <c r="E65" s="2" t="s">
        <v>633</v>
      </c>
      <c r="F65" s="2"/>
      <c r="G65" s="2"/>
      <c r="H65" s="2"/>
      <c r="I65" s="2"/>
      <c r="J65" s="2"/>
      <c r="K65" s="2"/>
      <c r="L65" s="2"/>
      <c r="M65" s="2"/>
    </row>
    <row r="66" spans="1:13" ht="30" x14ac:dyDescent="0.3">
      <c r="A66" s="2" t="s">
        <v>88</v>
      </c>
      <c r="B66" s="3" t="s">
        <v>89</v>
      </c>
      <c r="C66" s="6" t="s">
        <v>291</v>
      </c>
      <c r="D66" s="1" t="s">
        <v>232</v>
      </c>
      <c r="E66" s="2" t="s">
        <v>635</v>
      </c>
      <c r="F66" s="2"/>
      <c r="G66" s="2"/>
      <c r="H66" s="2"/>
      <c r="I66" s="2"/>
      <c r="J66" s="2"/>
      <c r="K66" s="2"/>
      <c r="L66" s="2"/>
      <c r="M66" s="2"/>
    </row>
    <row r="67" spans="1:13" x14ac:dyDescent="0.3">
      <c r="A67" s="2" t="s">
        <v>90</v>
      </c>
      <c r="B67" s="3" t="s">
        <v>91</v>
      </c>
      <c r="C67" s="6" t="s">
        <v>292</v>
      </c>
      <c r="D67" s="1" t="s">
        <v>232</v>
      </c>
      <c r="E67" s="2" t="s">
        <v>636</v>
      </c>
      <c r="F67" s="2"/>
      <c r="G67" s="2"/>
      <c r="H67" s="2"/>
      <c r="I67" s="2"/>
      <c r="J67" s="2"/>
      <c r="K67" s="2"/>
      <c r="L67" s="2"/>
      <c r="M67" s="2"/>
    </row>
    <row r="68" spans="1:13" ht="45.75" x14ac:dyDescent="0.3">
      <c r="A68" s="8" t="s">
        <v>166</v>
      </c>
      <c r="B68" s="9" t="s">
        <v>167</v>
      </c>
      <c r="C68" s="6" t="s">
        <v>293</v>
      </c>
      <c r="D68" s="1" t="s">
        <v>236</v>
      </c>
      <c r="E68" s="2" t="s">
        <v>640</v>
      </c>
      <c r="F68" s="2" t="s">
        <v>643</v>
      </c>
      <c r="G68" s="2" t="s">
        <v>637</v>
      </c>
      <c r="H68" s="2" t="s">
        <v>641</v>
      </c>
      <c r="I68" s="2" t="s">
        <v>644</v>
      </c>
      <c r="J68" s="2" t="s">
        <v>639</v>
      </c>
      <c r="K68" s="2"/>
      <c r="L68" s="2"/>
      <c r="M68" s="2"/>
    </row>
    <row r="69" spans="1:13" ht="45" x14ac:dyDescent="0.3">
      <c r="A69" s="2" t="s">
        <v>17</v>
      </c>
      <c r="B69" s="3" t="s">
        <v>18</v>
      </c>
      <c r="C69" s="6" t="s">
        <v>294</v>
      </c>
      <c r="D69" s="1" t="s">
        <v>238</v>
      </c>
      <c r="E69" s="2" t="s">
        <v>646</v>
      </c>
      <c r="F69" s="2"/>
      <c r="G69" s="2"/>
      <c r="H69" s="2"/>
      <c r="I69" s="2"/>
      <c r="J69" s="2"/>
      <c r="K69" s="2"/>
      <c r="L69" s="2"/>
      <c r="M69" s="2"/>
    </row>
    <row r="70" spans="1:13" ht="30" x14ac:dyDescent="0.3">
      <c r="A70" s="2" t="s">
        <v>37</v>
      </c>
      <c r="B70" s="3" t="s">
        <v>38</v>
      </c>
      <c r="C70" s="6" t="s">
        <v>295</v>
      </c>
      <c r="D70" s="1" t="s">
        <v>232</v>
      </c>
      <c r="E70" s="2" t="s">
        <v>648</v>
      </c>
      <c r="F70" s="2" t="s">
        <v>647</v>
      </c>
      <c r="G70" s="2"/>
      <c r="H70" s="2"/>
      <c r="I70" s="2"/>
      <c r="J70" s="2"/>
      <c r="K70" s="2"/>
      <c r="L70" s="2"/>
      <c r="M70" s="2"/>
    </row>
    <row r="71" spans="1:13" ht="30.75" x14ac:dyDescent="0.3">
      <c r="A71" s="7" t="s">
        <v>168</v>
      </c>
      <c r="B71" s="11" t="s">
        <v>169</v>
      </c>
      <c r="C71" s="6" t="s">
        <v>296</v>
      </c>
      <c r="D71" s="1" t="s">
        <v>232</v>
      </c>
      <c r="E71" s="2" t="s">
        <v>862</v>
      </c>
      <c r="F71" s="2" t="s">
        <v>651</v>
      </c>
      <c r="G71" s="2" t="s">
        <v>650</v>
      </c>
      <c r="H71" s="2" t="s">
        <v>652</v>
      </c>
      <c r="I71" s="2"/>
      <c r="J71" s="2"/>
      <c r="K71" s="2"/>
      <c r="L71" s="2"/>
      <c r="M71" s="2"/>
    </row>
    <row r="72" spans="1:13" ht="30.75" x14ac:dyDescent="0.3">
      <c r="A72" s="8" t="s">
        <v>170</v>
      </c>
      <c r="B72" s="9" t="s">
        <v>171</v>
      </c>
      <c r="C72" s="6" t="s">
        <v>171</v>
      </c>
      <c r="D72" s="1" t="s">
        <v>232</v>
      </c>
      <c r="E72" s="2" t="s">
        <v>863</v>
      </c>
      <c r="F72" s="2" t="s">
        <v>653</v>
      </c>
      <c r="G72" s="2"/>
      <c r="H72" s="2"/>
      <c r="I72" s="2"/>
      <c r="J72" s="2"/>
      <c r="K72" s="2"/>
      <c r="L72" s="2"/>
      <c r="M72" s="2"/>
    </row>
    <row r="73" spans="1:13" ht="45" x14ac:dyDescent="0.3">
      <c r="A73" s="2" t="s">
        <v>19</v>
      </c>
      <c r="B73" s="3" t="s">
        <v>20</v>
      </c>
      <c r="C73" s="6" t="s">
        <v>297</v>
      </c>
      <c r="D73" s="1" t="s">
        <v>238</v>
      </c>
      <c r="E73" s="2" t="s">
        <v>656</v>
      </c>
      <c r="F73" s="2" t="s">
        <v>655</v>
      </c>
      <c r="G73" s="2" t="s">
        <v>658</v>
      </c>
      <c r="H73" s="2" t="s">
        <v>657</v>
      </c>
      <c r="I73" s="2"/>
      <c r="J73" s="2"/>
      <c r="K73" s="2"/>
      <c r="L73" s="2"/>
      <c r="M73" s="2"/>
    </row>
    <row r="74" spans="1:13" ht="45.75" x14ac:dyDescent="0.3">
      <c r="A74" s="7" t="s">
        <v>172</v>
      </c>
      <c r="B74" s="11" t="s">
        <v>173</v>
      </c>
      <c r="C74" s="6" t="s">
        <v>298</v>
      </c>
      <c r="D74" s="1" t="s">
        <v>238</v>
      </c>
      <c r="E74" s="2" t="s">
        <v>660</v>
      </c>
      <c r="F74" s="2" t="s">
        <v>864</v>
      </c>
      <c r="G74" s="2" t="s">
        <v>661</v>
      </c>
      <c r="H74" s="2" t="s">
        <v>662</v>
      </c>
      <c r="I74" s="2"/>
      <c r="J74" s="2"/>
      <c r="K74" s="2"/>
      <c r="L74" s="2"/>
      <c r="M74" s="2"/>
    </row>
    <row r="75" spans="1:13" ht="30.75" x14ac:dyDescent="0.3">
      <c r="A75" s="8" t="s">
        <v>174</v>
      </c>
      <c r="B75" s="9" t="s">
        <v>175</v>
      </c>
      <c r="C75" s="6" t="s">
        <v>299</v>
      </c>
      <c r="D75" s="1" t="s">
        <v>232</v>
      </c>
      <c r="E75" s="2" t="s">
        <v>664</v>
      </c>
      <c r="F75" s="2" t="s">
        <v>671</v>
      </c>
      <c r="G75" s="2" t="s">
        <v>667</v>
      </c>
      <c r="H75" s="2"/>
      <c r="I75" s="2"/>
      <c r="J75" s="2"/>
      <c r="K75" s="2"/>
      <c r="L75" s="2"/>
      <c r="M75" s="2"/>
    </row>
    <row r="76" spans="1:13" ht="30.75" x14ac:dyDescent="0.3">
      <c r="A76" s="8" t="s">
        <v>176</v>
      </c>
      <c r="B76" s="9" t="s">
        <v>177</v>
      </c>
      <c r="C76" s="6" t="s">
        <v>300</v>
      </c>
      <c r="D76" s="1" t="s">
        <v>232</v>
      </c>
      <c r="E76" s="2" t="s">
        <v>865</v>
      </c>
      <c r="F76" s="2" t="s">
        <v>673</v>
      </c>
      <c r="G76" s="2" t="s">
        <v>674</v>
      </c>
      <c r="H76" s="2" t="s">
        <v>676</v>
      </c>
      <c r="I76" s="2" t="s">
        <v>672</v>
      </c>
      <c r="J76" s="2" t="s">
        <v>675</v>
      </c>
      <c r="K76" s="2"/>
      <c r="L76" s="2"/>
      <c r="M76" s="2"/>
    </row>
    <row r="77" spans="1:13" ht="15.75" x14ac:dyDescent="0.3">
      <c r="A77" s="8" t="s">
        <v>178</v>
      </c>
      <c r="B77" s="9" t="s">
        <v>179</v>
      </c>
      <c r="C77" s="6" t="s">
        <v>301</v>
      </c>
      <c r="D77" s="1" t="s">
        <v>232</v>
      </c>
      <c r="E77" s="2" t="s">
        <v>866</v>
      </c>
      <c r="F77" s="2" t="s">
        <v>677</v>
      </c>
      <c r="G77" s="2"/>
      <c r="H77" s="2"/>
      <c r="I77" s="2"/>
      <c r="J77" s="2"/>
      <c r="K77" s="2"/>
      <c r="L77" s="2"/>
      <c r="M77" s="2"/>
    </row>
    <row r="78" spans="1:13" ht="15.75" x14ac:dyDescent="0.3">
      <c r="A78" s="8" t="s">
        <v>180</v>
      </c>
      <c r="B78" s="9" t="s">
        <v>181</v>
      </c>
      <c r="C78" s="6" t="s">
        <v>302</v>
      </c>
      <c r="D78" s="1" t="s">
        <v>241</v>
      </c>
      <c r="E78" s="2" t="s">
        <v>868</v>
      </c>
      <c r="F78" s="2" t="s">
        <v>679</v>
      </c>
      <c r="G78" s="2" t="s">
        <v>869</v>
      </c>
      <c r="H78" s="2" t="s">
        <v>867</v>
      </c>
      <c r="I78" s="2"/>
      <c r="J78" s="2"/>
      <c r="K78" s="2"/>
      <c r="L78" s="2"/>
      <c r="M78" s="2"/>
    </row>
    <row r="79" spans="1:13" ht="60" x14ac:dyDescent="0.3">
      <c r="A79" s="2" t="s">
        <v>5</v>
      </c>
      <c r="B79" s="3" t="s">
        <v>6</v>
      </c>
      <c r="C79" s="6" t="s">
        <v>303</v>
      </c>
      <c r="D79" s="1" t="s">
        <v>232</v>
      </c>
      <c r="E79" s="2" t="s">
        <v>870</v>
      </c>
      <c r="F79" s="2" t="s">
        <v>680</v>
      </c>
      <c r="G79" s="2" t="s">
        <v>682</v>
      </c>
      <c r="H79" s="2" t="s">
        <v>681</v>
      </c>
      <c r="I79" s="2"/>
      <c r="J79" s="2"/>
      <c r="K79" s="2"/>
      <c r="L79" s="2"/>
      <c r="M79" s="2"/>
    </row>
    <row r="80" spans="1:13" ht="45" x14ac:dyDescent="0.3">
      <c r="A80" s="2" t="s">
        <v>21</v>
      </c>
      <c r="B80" s="3" t="s">
        <v>22</v>
      </c>
      <c r="C80" s="6" t="s">
        <v>304</v>
      </c>
      <c r="D80" s="1" t="s">
        <v>236</v>
      </c>
      <c r="E80" s="2" t="s">
        <v>684</v>
      </c>
      <c r="F80" s="2" t="s">
        <v>687</v>
      </c>
      <c r="G80" s="2" t="s">
        <v>689</v>
      </c>
      <c r="H80" s="2" t="s">
        <v>688</v>
      </c>
      <c r="I80" s="2" t="s">
        <v>686</v>
      </c>
      <c r="J80" s="2" t="s">
        <v>691</v>
      </c>
      <c r="K80" s="2"/>
      <c r="L80" s="2"/>
      <c r="M80" s="2"/>
    </row>
    <row r="81" spans="1:13" x14ac:dyDescent="0.3">
      <c r="A81" s="2" t="s">
        <v>72</v>
      </c>
      <c r="B81" s="3" t="s">
        <v>73</v>
      </c>
      <c r="C81" s="6" t="s">
        <v>305</v>
      </c>
      <c r="D81" s="1" t="s">
        <v>232</v>
      </c>
      <c r="E81" s="2" t="s">
        <v>694</v>
      </c>
      <c r="F81" s="2" t="s">
        <v>693</v>
      </c>
      <c r="G81" s="2" t="s">
        <v>695</v>
      </c>
      <c r="H81" s="2"/>
      <c r="I81" s="2"/>
      <c r="J81" s="2"/>
      <c r="K81" s="2"/>
      <c r="L81" s="2"/>
      <c r="M81" s="2"/>
    </row>
    <row r="82" spans="1:13" ht="45.75" x14ac:dyDescent="0.3">
      <c r="A82" s="8" t="s">
        <v>182</v>
      </c>
      <c r="B82" s="9" t="s">
        <v>183</v>
      </c>
      <c r="C82" s="6" t="s">
        <v>306</v>
      </c>
      <c r="D82" s="1" t="s">
        <v>232</v>
      </c>
      <c r="E82" s="2" t="s">
        <v>696</v>
      </c>
      <c r="F82" s="2" t="s">
        <v>697</v>
      </c>
      <c r="G82" s="2"/>
      <c r="H82" s="2"/>
      <c r="I82" s="2"/>
      <c r="J82" s="2"/>
      <c r="K82" s="2"/>
      <c r="L82" s="2"/>
      <c r="M82" s="2"/>
    </row>
    <row r="83" spans="1:13" ht="30.75" x14ac:dyDescent="0.3">
      <c r="A83" s="8" t="s">
        <v>184</v>
      </c>
      <c r="B83" s="9" t="s">
        <v>185</v>
      </c>
      <c r="C83" s="6" t="s">
        <v>307</v>
      </c>
      <c r="D83" s="1" t="s">
        <v>241</v>
      </c>
      <c r="E83" s="2" t="s">
        <v>698</v>
      </c>
      <c r="F83" s="2" t="s">
        <v>701</v>
      </c>
      <c r="G83" s="2" t="s">
        <v>702</v>
      </c>
      <c r="H83" s="2" t="s">
        <v>700</v>
      </c>
      <c r="I83" s="2" t="s">
        <v>699</v>
      </c>
      <c r="J83" s="2"/>
      <c r="K83" s="2"/>
      <c r="L83" s="2"/>
      <c r="M83" s="2"/>
    </row>
    <row r="84" spans="1:13" x14ac:dyDescent="0.3">
      <c r="A84" s="2" t="s">
        <v>23</v>
      </c>
      <c r="B84" s="3" t="s">
        <v>24</v>
      </c>
      <c r="C84" s="6" t="s">
        <v>308</v>
      </c>
      <c r="D84" s="1" t="s">
        <v>241</v>
      </c>
      <c r="E84" s="2" t="s">
        <v>704</v>
      </c>
      <c r="F84" s="2" t="s">
        <v>703</v>
      </c>
      <c r="G84" s="2"/>
      <c r="H84" s="2"/>
      <c r="I84" s="2"/>
      <c r="J84" s="2"/>
      <c r="K84" s="2"/>
      <c r="L84" s="2"/>
      <c r="M84" s="2"/>
    </row>
    <row r="85" spans="1:13" ht="30.75" x14ac:dyDescent="0.3">
      <c r="A85" s="8" t="s">
        <v>186</v>
      </c>
      <c r="B85" s="9" t="s">
        <v>187</v>
      </c>
      <c r="C85" s="6" t="s">
        <v>309</v>
      </c>
      <c r="D85" s="1" t="s">
        <v>236</v>
      </c>
      <c r="E85" s="2" t="s">
        <v>708</v>
      </c>
      <c r="F85" s="2" t="s">
        <v>705</v>
      </c>
      <c r="G85" s="2" t="s">
        <v>706</v>
      </c>
      <c r="H85" s="2" t="s">
        <v>709</v>
      </c>
      <c r="I85" s="2"/>
      <c r="J85" s="2"/>
      <c r="K85" s="2"/>
      <c r="L85" s="2"/>
      <c r="M85" s="2"/>
    </row>
    <row r="86" spans="1:13" ht="45.75" x14ac:dyDescent="0.3">
      <c r="A86" s="8" t="s">
        <v>188</v>
      </c>
      <c r="B86" s="9" t="s">
        <v>189</v>
      </c>
      <c r="C86" s="6" t="s">
        <v>310</v>
      </c>
      <c r="D86" s="1" t="s">
        <v>232</v>
      </c>
      <c r="E86" s="2" t="s">
        <v>871</v>
      </c>
      <c r="F86" s="2" t="s">
        <v>711</v>
      </c>
      <c r="G86" s="2"/>
      <c r="H86" s="2"/>
      <c r="I86" s="2"/>
      <c r="J86" s="2"/>
      <c r="K86" s="2"/>
      <c r="L86" s="2"/>
      <c r="M86" s="2"/>
    </row>
    <row r="87" spans="1:13" ht="30.75" x14ac:dyDescent="0.3">
      <c r="A87" s="8" t="s">
        <v>190</v>
      </c>
      <c r="B87" s="9" t="s">
        <v>191</v>
      </c>
      <c r="C87" s="6" t="s">
        <v>311</v>
      </c>
      <c r="D87" s="1" t="s">
        <v>236</v>
      </c>
      <c r="E87" s="2" t="s">
        <v>872</v>
      </c>
      <c r="F87" s="2" t="s">
        <v>873</v>
      </c>
      <c r="G87" s="2"/>
      <c r="H87" s="2"/>
      <c r="I87" s="2"/>
      <c r="J87" s="2"/>
      <c r="K87" s="2"/>
      <c r="L87" s="2"/>
      <c r="M87" s="2"/>
    </row>
    <row r="88" spans="1:13" ht="45" x14ac:dyDescent="0.3">
      <c r="A88" s="2" t="s">
        <v>25</v>
      </c>
      <c r="B88" s="3" t="s">
        <v>26</v>
      </c>
      <c r="C88" s="6" t="s">
        <v>312</v>
      </c>
      <c r="D88" s="1" t="s">
        <v>236</v>
      </c>
      <c r="E88" s="2" t="s">
        <v>715</v>
      </c>
      <c r="F88" s="2"/>
      <c r="G88" s="2"/>
      <c r="H88" s="2"/>
      <c r="I88" s="2"/>
      <c r="J88" s="2"/>
      <c r="K88" s="2"/>
      <c r="L88" s="2"/>
      <c r="M88" s="2"/>
    </row>
    <row r="89" spans="1:13" ht="30.75" x14ac:dyDescent="0.3">
      <c r="A89" s="8" t="s">
        <v>192</v>
      </c>
      <c r="B89" s="9" t="s">
        <v>193</v>
      </c>
      <c r="C89" s="6" t="s">
        <v>313</v>
      </c>
      <c r="D89" s="1" t="s">
        <v>314</v>
      </c>
      <c r="E89" s="2" t="s">
        <v>716</v>
      </c>
      <c r="F89" s="2"/>
      <c r="G89" s="2"/>
      <c r="H89" s="2"/>
      <c r="I89" s="2"/>
      <c r="J89" s="2"/>
      <c r="K89" s="2"/>
      <c r="L89" s="2"/>
      <c r="M89" s="2"/>
    </row>
    <row r="90" spans="1:13" ht="60" x14ac:dyDescent="0.3">
      <c r="A90" s="2" t="s">
        <v>74</v>
      </c>
      <c r="B90" s="3" t="s">
        <v>75</v>
      </c>
      <c r="C90" s="6" t="s">
        <v>315</v>
      </c>
      <c r="D90" s="1" t="s">
        <v>232</v>
      </c>
      <c r="E90" s="2" t="s">
        <v>875</v>
      </c>
      <c r="F90" s="2" t="s">
        <v>876</v>
      </c>
      <c r="G90" s="2" t="s">
        <v>874</v>
      </c>
      <c r="H90" s="2"/>
      <c r="I90" s="2"/>
      <c r="J90" s="2"/>
      <c r="K90" s="2"/>
      <c r="L90" s="2"/>
      <c r="M90" s="2"/>
    </row>
    <row r="91" spans="1:13" ht="45.75" x14ac:dyDescent="0.3">
      <c r="A91" s="8" t="s">
        <v>194</v>
      </c>
      <c r="B91" s="9" t="s">
        <v>195</v>
      </c>
      <c r="C91" s="6" t="s">
        <v>316</v>
      </c>
      <c r="D91" s="1" t="s">
        <v>232</v>
      </c>
      <c r="E91" s="2" t="s">
        <v>719</v>
      </c>
      <c r="F91" s="2" t="s">
        <v>720</v>
      </c>
      <c r="G91" s="2"/>
      <c r="H91" s="2"/>
      <c r="I91" s="2"/>
      <c r="J91" s="2"/>
      <c r="K91" s="2"/>
      <c r="L91" s="2"/>
      <c r="M91" s="2"/>
    </row>
    <row r="92" spans="1:13" ht="30" x14ac:dyDescent="0.3">
      <c r="A92" s="12" t="s">
        <v>29</v>
      </c>
      <c r="B92" s="3" t="s">
        <v>30</v>
      </c>
      <c r="C92" s="6" t="s">
        <v>317</v>
      </c>
      <c r="D92" s="1" t="s">
        <v>318</v>
      </c>
      <c r="E92" s="2" t="s">
        <v>724</v>
      </c>
      <c r="F92" s="2" t="s">
        <v>877</v>
      </c>
      <c r="G92" s="2" t="s">
        <v>723</v>
      </c>
      <c r="H92" s="2" t="s">
        <v>726</v>
      </c>
      <c r="I92" s="2"/>
      <c r="J92" s="2"/>
      <c r="K92" s="2"/>
      <c r="L92" s="2"/>
      <c r="M92" s="2"/>
    </row>
    <row r="93" spans="1:13" ht="15.75" x14ac:dyDescent="0.3">
      <c r="A93" s="8" t="s">
        <v>196</v>
      </c>
      <c r="B93" s="9" t="s">
        <v>197</v>
      </c>
      <c r="C93" s="6" t="s">
        <v>319</v>
      </c>
      <c r="D93" s="1" t="s">
        <v>284</v>
      </c>
      <c r="E93" s="2" t="s">
        <v>728</v>
      </c>
      <c r="F93" s="2"/>
      <c r="G93" s="2"/>
      <c r="H93" s="2"/>
      <c r="I93" s="2"/>
      <c r="J93" s="2"/>
      <c r="K93" s="2"/>
      <c r="L93" s="2"/>
      <c r="M93" s="2"/>
    </row>
    <row r="94" spans="1:13" ht="60.75" x14ac:dyDescent="0.3">
      <c r="A94" s="8" t="s">
        <v>198</v>
      </c>
      <c r="B94" s="9" t="s">
        <v>199</v>
      </c>
      <c r="C94" s="6" t="s">
        <v>320</v>
      </c>
      <c r="D94" s="1" t="s">
        <v>321</v>
      </c>
      <c r="E94" s="2" t="s">
        <v>733</v>
      </c>
      <c r="F94" s="2" t="s">
        <v>732</v>
      </c>
      <c r="G94" s="2" t="s">
        <v>730</v>
      </c>
      <c r="H94" s="2"/>
      <c r="I94" s="2"/>
      <c r="J94" s="2"/>
      <c r="K94" s="2"/>
      <c r="L94" s="2"/>
      <c r="M94" s="2"/>
    </row>
    <row r="95" spans="1:13" ht="30.75" x14ac:dyDescent="0.3">
      <c r="A95" s="8" t="s">
        <v>200</v>
      </c>
      <c r="B95" s="9" t="s">
        <v>201</v>
      </c>
      <c r="C95" s="6" t="s">
        <v>322</v>
      </c>
      <c r="D95" s="1" t="s">
        <v>323</v>
      </c>
      <c r="E95" s="2" t="s">
        <v>737</v>
      </c>
      <c r="F95" s="2" t="s">
        <v>739</v>
      </c>
      <c r="G95" s="2" t="s">
        <v>735</v>
      </c>
      <c r="H95" s="2"/>
      <c r="I95" s="2"/>
      <c r="J95" s="2"/>
      <c r="K95" s="2"/>
      <c r="L95" s="2"/>
      <c r="M95" s="2"/>
    </row>
    <row r="96" spans="1:13" ht="15.75" x14ac:dyDescent="0.3">
      <c r="A96" s="8" t="s">
        <v>202</v>
      </c>
      <c r="B96" s="9" t="s">
        <v>203</v>
      </c>
      <c r="C96" s="6" t="s">
        <v>324</v>
      </c>
      <c r="D96" s="1" t="s">
        <v>318</v>
      </c>
      <c r="E96" s="2" t="s">
        <v>745</v>
      </c>
      <c r="F96" s="2" t="s">
        <v>740</v>
      </c>
      <c r="G96" s="2" t="s">
        <v>878</v>
      </c>
      <c r="H96" s="2" t="s">
        <v>742</v>
      </c>
      <c r="I96" s="2"/>
      <c r="J96" s="2"/>
      <c r="K96" s="2"/>
      <c r="L96" s="2"/>
      <c r="M96" s="2"/>
    </row>
    <row r="97" spans="1:13" ht="45" x14ac:dyDescent="0.3">
      <c r="A97" s="2" t="s">
        <v>82</v>
      </c>
      <c r="B97" s="3" t="s">
        <v>83</v>
      </c>
      <c r="C97" s="6" t="s">
        <v>325</v>
      </c>
      <c r="D97" s="1" t="s">
        <v>240</v>
      </c>
      <c r="E97" s="2" t="s">
        <v>748</v>
      </c>
      <c r="F97" s="2" t="s">
        <v>750</v>
      </c>
      <c r="G97" s="2" t="s">
        <v>749</v>
      </c>
      <c r="H97" s="2" t="s">
        <v>747</v>
      </c>
      <c r="I97" s="2"/>
      <c r="J97" s="2"/>
      <c r="K97" s="2"/>
      <c r="L97" s="2"/>
      <c r="M97" s="2"/>
    </row>
    <row r="98" spans="1:13" ht="30" x14ac:dyDescent="0.3">
      <c r="A98" s="2" t="s">
        <v>56</v>
      </c>
      <c r="B98" s="3" t="s">
        <v>57</v>
      </c>
      <c r="C98" s="6" t="s">
        <v>326</v>
      </c>
      <c r="D98" s="1" t="s">
        <v>232</v>
      </c>
      <c r="E98" s="2" t="s">
        <v>751</v>
      </c>
      <c r="F98" s="2" t="s">
        <v>752</v>
      </c>
      <c r="G98" s="2"/>
      <c r="H98" s="2"/>
      <c r="I98" s="2"/>
      <c r="J98" s="2"/>
      <c r="K98" s="2"/>
      <c r="L98" s="2"/>
      <c r="M98" s="2"/>
    </row>
    <row r="99" spans="1:13" ht="30.75" x14ac:dyDescent="0.3">
      <c r="A99" s="8" t="s">
        <v>204</v>
      </c>
      <c r="B99" s="9" t="s">
        <v>205</v>
      </c>
      <c r="C99" s="6" t="s">
        <v>327</v>
      </c>
      <c r="D99" s="1" t="s">
        <v>284</v>
      </c>
      <c r="E99" s="2" t="s">
        <v>880</v>
      </c>
      <c r="F99" s="2" t="s">
        <v>879</v>
      </c>
      <c r="G99" s="2" t="s">
        <v>754</v>
      </c>
      <c r="H99" s="2" t="s">
        <v>753</v>
      </c>
      <c r="I99" s="2"/>
      <c r="J99" s="2"/>
      <c r="K99" s="2"/>
      <c r="L99" s="2"/>
      <c r="M99" s="2"/>
    </row>
    <row r="100" spans="1:13" ht="30.75" x14ac:dyDescent="0.3">
      <c r="A100" s="8" t="s">
        <v>206</v>
      </c>
      <c r="B100" s="9" t="s">
        <v>207</v>
      </c>
      <c r="C100" s="6" t="s">
        <v>328</v>
      </c>
      <c r="D100" s="1" t="s">
        <v>237</v>
      </c>
      <c r="E100" s="2" t="s">
        <v>756</v>
      </c>
      <c r="F100" s="2" t="s">
        <v>758</v>
      </c>
      <c r="G100" s="2"/>
      <c r="H100" s="2"/>
      <c r="I100" s="2"/>
      <c r="J100" s="2"/>
      <c r="K100" s="2"/>
      <c r="L100" s="2"/>
      <c r="M100" s="2"/>
    </row>
    <row r="101" spans="1:13" ht="30" x14ac:dyDescent="0.3">
      <c r="A101" s="2" t="s">
        <v>66</v>
      </c>
      <c r="B101" s="3" t="s">
        <v>67</v>
      </c>
      <c r="C101" s="6" t="s">
        <v>329</v>
      </c>
      <c r="D101" s="1" t="s">
        <v>323</v>
      </c>
      <c r="E101" s="2" t="s">
        <v>881</v>
      </c>
      <c r="F101" s="2" t="s">
        <v>759</v>
      </c>
      <c r="G101" s="2" t="s">
        <v>760</v>
      </c>
      <c r="H101" s="2"/>
      <c r="I101" s="2"/>
      <c r="J101" s="2"/>
      <c r="K101" s="2"/>
      <c r="L101" s="2"/>
      <c r="M101" s="2"/>
    </row>
    <row r="102" spans="1:13" ht="60" x14ac:dyDescent="0.3">
      <c r="A102" s="2" t="s">
        <v>68</v>
      </c>
      <c r="B102" s="3" t="s">
        <v>69</v>
      </c>
      <c r="C102" s="6" t="s">
        <v>330</v>
      </c>
      <c r="D102" s="1" t="s">
        <v>236</v>
      </c>
      <c r="E102" s="2" t="s">
        <v>761</v>
      </c>
      <c r="F102" s="2"/>
      <c r="G102" s="2"/>
      <c r="H102" s="2"/>
      <c r="I102" s="2"/>
      <c r="J102" s="2"/>
      <c r="K102" s="2"/>
      <c r="L102" s="2"/>
      <c r="M102" s="2"/>
    </row>
    <row r="103" spans="1:13" ht="45" x14ac:dyDescent="0.3">
      <c r="A103" s="2" t="s">
        <v>52</v>
      </c>
      <c r="B103" s="3" t="s">
        <v>53</v>
      </c>
      <c r="C103" s="6" t="s">
        <v>239</v>
      </c>
      <c r="D103" s="1" t="s">
        <v>240</v>
      </c>
      <c r="E103" s="2" t="s">
        <v>762</v>
      </c>
      <c r="F103" s="2" t="s">
        <v>763</v>
      </c>
      <c r="G103" s="2" t="s">
        <v>764</v>
      </c>
      <c r="H103" s="2"/>
      <c r="I103" s="2"/>
      <c r="J103" s="2"/>
      <c r="K103" s="2"/>
      <c r="L103" s="2"/>
      <c r="M103" s="2"/>
    </row>
    <row r="104" spans="1:13" ht="30.75" x14ac:dyDescent="0.3">
      <c r="A104" s="8" t="s">
        <v>208</v>
      </c>
      <c r="B104" s="9" t="s">
        <v>209</v>
      </c>
      <c r="C104" s="6" t="s">
        <v>331</v>
      </c>
      <c r="D104" s="1" t="s">
        <v>323</v>
      </c>
      <c r="E104" s="2" t="s">
        <v>769</v>
      </c>
      <c r="F104" s="2" t="s">
        <v>766</v>
      </c>
      <c r="G104" s="2" t="s">
        <v>768</v>
      </c>
      <c r="H104" s="2"/>
      <c r="I104" s="2"/>
      <c r="J104" s="2"/>
      <c r="K104" s="2"/>
      <c r="L104" s="2"/>
      <c r="M104" s="2"/>
    </row>
    <row r="105" spans="1:13" ht="30.75" x14ac:dyDescent="0.3">
      <c r="A105" s="8" t="s">
        <v>210</v>
      </c>
      <c r="B105" s="9" t="s">
        <v>211</v>
      </c>
      <c r="C105" s="6" t="s">
        <v>332</v>
      </c>
      <c r="D105" s="1" t="s">
        <v>318</v>
      </c>
      <c r="E105" s="2" t="s">
        <v>883</v>
      </c>
      <c r="F105" s="2" t="s">
        <v>882</v>
      </c>
      <c r="G105" s="2"/>
      <c r="H105" s="2"/>
      <c r="I105" s="2"/>
      <c r="J105" s="2"/>
      <c r="K105" s="2"/>
      <c r="L105" s="2"/>
      <c r="M105" s="2"/>
    </row>
    <row r="106" spans="1:13" ht="45.75" x14ac:dyDescent="0.3">
      <c r="A106" s="8" t="s">
        <v>212</v>
      </c>
      <c r="B106" s="9" t="s">
        <v>213</v>
      </c>
      <c r="C106" s="6" t="s">
        <v>333</v>
      </c>
      <c r="D106" s="1" t="s">
        <v>321</v>
      </c>
      <c r="E106" s="2" t="s">
        <v>773</v>
      </c>
      <c r="F106" s="2" t="s">
        <v>775</v>
      </c>
      <c r="G106" s="2"/>
      <c r="H106" s="2"/>
      <c r="I106" s="2"/>
      <c r="J106" s="2"/>
      <c r="K106" s="2"/>
      <c r="L106" s="2"/>
      <c r="M106" s="2"/>
    </row>
    <row r="107" spans="1:13" ht="30.75" x14ac:dyDescent="0.3">
      <c r="A107" s="8" t="s">
        <v>214</v>
      </c>
      <c r="B107" s="9" t="s">
        <v>215</v>
      </c>
      <c r="C107" s="6" t="s">
        <v>334</v>
      </c>
      <c r="D107" s="1" t="s">
        <v>321</v>
      </c>
      <c r="E107" s="2" t="s">
        <v>884</v>
      </c>
      <c r="F107" s="2"/>
      <c r="G107" s="2"/>
      <c r="H107" s="2"/>
      <c r="I107" s="2"/>
      <c r="J107" s="2"/>
      <c r="K107" s="2"/>
      <c r="L107" s="2"/>
      <c r="M107" s="2"/>
    </row>
    <row r="108" spans="1:13" ht="30.75" x14ac:dyDescent="0.3">
      <c r="A108" s="8" t="s">
        <v>216</v>
      </c>
      <c r="B108" s="9" t="s">
        <v>217</v>
      </c>
      <c r="C108" s="6" t="s">
        <v>335</v>
      </c>
      <c r="D108" s="1" t="s">
        <v>236</v>
      </c>
      <c r="E108" s="2" t="s">
        <v>885</v>
      </c>
      <c r="F108" s="2" t="s">
        <v>778</v>
      </c>
      <c r="G108" s="2" t="s">
        <v>780</v>
      </c>
      <c r="H108" s="2" t="s">
        <v>781</v>
      </c>
      <c r="I108" s="2"/>
      <c r="J108" s="2"/>
      <c r="K108" s="2"/>
      <c r="L108" s="2"/>
      <c r="M108" s="2"/>
    </row>
    <row r="109" spans="1:13" ht="30.75" x14ac:dyDescent="0.3">
      <c r="A109" s="8" t="s">
        <v>218</v>
      </c>
      <c r="B109" s="9" t="s">
        <v>219</v>
      </c>
      <c r="C109" s="6" t="s">
        <v>336</v>
      </c>
      <c r="D109" s="1" t="s">
        <v>232</v>
      </c>
      <c r="E109" s="2" t="s">
        <v>783</v>
      </c>
      <c r="F109" s="2"/>
      <c r="G109" s="2"/>
      <c r="H109" s="2"/>
      <c r="I109" s="2"/>
      <c r="J109" s="2"/>
      <c r="K109" s="2"/>
      <c r="L109" s="2"/>
      <c r="M109" s="2"/>
    </row>
    <row r="110" spans="1:13" ht="30.75" x14ac:dyDescent="0.3">
      <c r="A110" s="8" t="s">
        <v>220</v>
      </c>
      <c r="B110" s="9" t="s">
        <v>221</v>
      </c>
      <c r="C110" s="6" t="s">
        <v>337</v>
      </c>
      <c r="D110" s="1" t="s">
        <v>321</v>
      </c>
      <c r="E110" s="2" t="s">
        <v>785</v>
      </c>
      <c r="F110" s="2"/>
      <c r="G110" s="2"/>
      <c r="H110" s="2"/>
      <c r="I110" s="2"/>
      <c r="J110" s="2"/>
      <c r="K110" s="2"/>
      <c r="L110" s="2"/>
      <c r="M110" s="2"/>
    </row>
    <row r="111" spans="1:13" ht="45" x14ac:dyDescent="0.3">
      <c r="A111" s="2" t="s">
        <v>84</v>
      </c>
      <c r="B111" s="3" t="s">
        <v>85</v>
      </c>
      <c r="C111" s="6" t="s">
        <v>338</v>
      </c>
      <c r="D111" s="1" t="s">
        <v>232</v>
      </c>
      <c r="E111" s="2" t="s">
        <v>786</v>
      </c>
      <c r="F111" s="2"/>
      <c r="G111" s="2"/>
      <c r="H111" s="2"/>
      <c r="I111" s="2"/>
      <c r="J111" s="2"/>
      <c r="K111" s="2"/>
      <c r="L111" s="2"/>
      <c r="M111" s="2"/>
    </row>
    <row r="112" spans="1:13" ht="30" x14ac:dyDescent="0.3">
      <c r="A112" s="8" t="s">
        <v>222</v>
      </c>
      <c r="B112" s="10" t="s">
        <v>223</v>
      </c>
      <c r="C112" s="6" t="s">
        <v>339</v>
      </c>
      <c r="D112" s="1" t="s">
        <v>240</v>
      </c>
      <c r="E112" s="2" t="s">
        <v>788</v>
      </c>
      <c r="F112" s="2"/>
      <c r="G112" s="2"/>
      <c r="H112" s="2"/>
      <c r="I112" s="2"/>
      <c r="J112" s="2"/>
      <c r="K112" s="2"/>
      <c r="L112" s="2"/>
      <c r="M112" s="2"/>
    </row>
    <row r="113" spans="1:13" ht="15.75" x14ac:dyDescent="0.3">
      <c r="A113" s="8" t="s">
        <v>224</v>
      </c>
      <c r="B113" s="10" t="s">
        <v>225</v>
      </c>
      <c r="C113" s="6" t="s">
        <v>340</v>
      </c>
      <c r="D113" s="1" t="s">
        <v>232</v>
      </c>
      <c r="E113" s="2" t="s">
        <v>793</v>
      </c>
      <c r="F113" s="2" t="s">
        <v>790</v>
      </c>
      <c r="G113" s="2" t="s">
        <v>789</v>
      </c>
      <c r="H113" s="2"/>
      <c r="I113" s="2"/>
      <c r="J113" s="2"/>
      <c r="K113" s="2"/>
      <c r="L113" s="2"/>
      <c r="M113" s="2"/>
    </row>
    <row r="114" spans="1:13" ht="30" x14ac:dyDescent="0.3">
      <c r="A114" s="2" t="s">
        <v>39</v>
      </c>
      <c r="B114" s="3" t="s">
        <v>40</v>
      </c>
      <c r="C114" s="6" t="s">
        <v>341</v>
      </c>
      <c r="D114" s="1" t="s">
        <v>237</v>
      </c>
      <c r="E114" s="2" t="s">
        <v>886</v>
      </c>
      <c r="F114" s="2" t="s">
        <v>887</v>
      </c>
      <c r="G114" s="2" t="s">
        <v>795</v>
      </c>
      <c r="H114" s="2" t="s">
        <v>794</v>
      </c>
      <c r="I114" s="2"/>
      <c r="J114" s="2"/>
      <c r="K114" s="2"/>
      <c r="L114" s="2"/>
      <c r="M114" s="2"/>
    </row>
    <row r="115" spans="1:13" ht="30" x14ac:dyDescent="0.3">
      <c r="A115" s="2" t="s">
        <v>41</v>
      </c>
      <c r="B115" s="3" t="s">
        <v>42</v>
      </c>
      <c r="C115" s="6" t="s">
        <v>342</v>
      </c>
      <c r="D115" s="1" t="s">
        <v>237</v>
      </c>
      <c r="E115" s="2" t="s">
        <v>797</v>
      </c>
      <c r="F115" s="2" t="s">
        <v>888</v>
      </c>
      <c r="G115" s="2" t="s">
        <v>798</v>
      </c>
      <c r="H115" s="2"/>
      <c r="I115" s="2"/>
      <c r="J115" s="2"/>
      <c r="K115" s="2"/>
      <c r="L115" s="2"/>
      <c r="M115" s="2"/>
    </row>
  </sheetData>
  <autoFilter ref="A1:M115"/>
  <pageMargins left="0.75" right="0.75" top="1" bottom="1" header="0.5" footer="0.5"/>
  <pageSetup scale="65" orientation="landscape" r:id="rId1"/>
  <headerFooter>
    <oddHeader xml:space="preserve">&amp;CJanitorial Contract
CQ11332
Parts by By Contract #, By Vendor </oddHeader>
    <oddFooter>&amp;C&amp;P&amp;R12/02/2014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1"/>
  <sheetViews>
    <sheetView tabSelected="1" topLeftCell="Q1" workbookViewId="0">
      <selection activeCell="AB3" sqref="AB3"/>
    </sheetView>
  </sheetViews>
  <sheetFormatPr defaultColWidth="9.7109375" defaultRowHeight="13.5" x14ac:dyDescent="0.25"/>
  <cols>
    <col min="1" max="1" width="11.28515625" style="74" customWidth="1"/>
    <col min="2" max="2" width="49.28515625" style="61" customWidth="1"/>
    <col min="3" max="3" width="8.42578125" style="77" customWidth="1"/>
    <col min="4" max="12" width="12.7109375" style="62" customWidth="1"/>
    <col min="13" max="20" width="14.28515625" style="62" customWidth="1"/>
    <col min="21" max="21" width="13.7109375" style="62" customWidth="1"/>
    <col min="22" max="24" width="12.7109375" style="62" customWidth="1"/>
    <col min="25" max="25" width="29.140625" style="62" customWidth="1"/>
    <col min="26" max="26" width="11" style="47" customWidth="1"/>
    <col min="27" max="28" width="13.28515625" style="63" customWidth="1"/>
    <col min="29" max="29" width="14.140625" style="63" customWidth="1"/>
    <col min="30" max="30" width="12.5703125" style="47" customWidth="1"/>
    <col min="31" max="31" width="13" style="63" customWidth="1"/>
    <col min="32" max="32" width="10.85546875" style="47" customWidth="1"/>
    <col min="33" max="33" width="12.5703125" style="63" customWidth="1"/>
    <col min="34" max="34" width="14.42578125" style="63" customWidth="1"/>
    <col min="35" max="35" width="11" style="47" customWidth="1"/>
    <col min="36" max="37" width="12.5703125" style="63" customWidth="1"/>
    <col min="38" max="38" width="9.7109375" style="47"/>
    <col min="39" max="39" width="14.42578125" style="47" customWidth="1"/>
    <col min="40" max="16384" width="9.7109375" style="47"/>
  </cols>
  <sheetData>
    <row r="1" spans="1:44" ht="27" customHeight="1" x14ac:dyDescent="0.25">
      <c r="D1" s="91"/>
      <c r="E1" s="91"/>
      <c r="F1" s="91"/>
      <c r="G1" s="91"/>
      <c r="H1" s="91"/>
      <c r="I1" s="91"/>
      <c r="J1" s="91"/>
      <c r="K1" s="91"/>
      <c r="L1" s="91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4"/>
      <c r="AC1" s="91" t="s">
        <v>917</v>
      </c>
      <c r="AD1" s="91"/>
      <c r="AE1" s="91"/>
      <c r="AF1" s="91"/>
      <c r="AG1" s="91"/>
      <c r="AH1" s="91"/>
      <c r="AI1" s="91"/>
      <c r="AJ1" s="92" t="s">
        <v>918</v>
      </c>
      <c r="AK1" s="93"/>
      <c r="AL1" s="93"/>
      <c r="AM1" s="93"/>
      <c r="AN1" s="93"/>
      <c r="AO1" s="93"/>
      <c r="AP1" s="93"/>
      <c r="AQ1" s="93"/>
      <c r="AR1" s="93"/>
    </row>
    <row r="2" spans="1:44" s="36" customFormat="1" ht="51.6" customHeight="1" thickBot="1" x14ac:dyDescent="0.3">
      <c r="A2" s="68" t="s">
        <v>227</v>
      </c>
      <c r="B2" s="68" t="s">
        <v>226</v>
      </c>
      <c r="C2" s="68" t="s">
        <v>344</v>
      </c>
      <c r="D2" s="68" t="s">
        <v>895</v>
      </c>
      <c r="E2" s="68" t="s">
        <v>896</v>
      </c>
      <c r="F2" s="68" t="s">
        <v>897</v>
      </c>
      <c r="G2" s="68" t="s">
        <v>898</v>
      </c>
      <c r="H2" s="68" t="s">
        <v>899</v>
      </c>
      <c r="I2" s="68" t="s">
        <v>900</v>
      </c>
      <c r="J2" s="68" t="s">
        <v>901</v>
      </c>
      <c r="K2" s="68" t="s">
        <v>902</v>
      </c>
      <c r="L2" s="68" t="s">
        <v>903</v>
      </c>
      <c r="M2" s="32" t="s">
        <v>906</v>
      </c>
      <c r="N2" s="32" t="s">
        <v>923</v>
      </c>
      <c r="O2" s="32" t="s">
        <v>927</v>
      </c>
      <c r="P2" s="32" t="s">
        <v>928</v>
      </c>
      <c r="Q2" s="32" t="s">
        <v>929</v>
      </c>
      <c r="R2" s="32" t="s">
        <v>930</v>
      </c>
      <c r="S2" s="32" t="s">
        <v>931</v>
      </c>
      <c r="T2" s="32" t="s">
        <v>932</v>
      </c>
      <c r="U2" s="32" t="s">
        <v>924</v>
      </c>
      <c r="V2" s="32" t="s">
        <v>908</v>
      </c>
      <c r="W2" s="32" t="s">
        <v>925</v>
      </c>
      <c r="X2" s="32" t="s">
        <v>926</v>
      </c>
      <c r="Y2" s="32" t="s">
        <v>907</v>
      </c>
      <c r="Z2" s="33" t="s">
        <v>351</v>
      </c>
      <c r="AA2" s="34" t="s">
        <v>353</v>
      </c>
      <c r="AB2" s="34" t="s">
        <v>933</v>
      </c>
      <c r="AC2" s="35" t="s">
        <v>354</v>
      </c>
      <c r="AD2" s="33" t="s">
        <v>352</v>
      </c>
      <c r="AE2" s="35" t="s">
        <v>357</v>
      </c>
      <c r="AF2" s="33" t="s">
        <v>355</v>
      </c>
      <c r="AG2" s="34" t="s">
        <v>904</v>
      </c>
      <c r="AH2" s="35" t="s">
        <v>358</v>
      </c>
      <c r="AI2" s="33" t="s">
        <v>356</v>
      </c>
      <c r="AJ2" s="34" t="s">
        <v>905</v>
      </c>
      <c r="AK2" s="35" t="s">
        <v>359</v>
      </c>
    </row>
    <row r="3" spans="1:44" ht="44.45" customHeight="1" x14ac:dyDescent="0.25">
      <c r="A3" s="69" t="s">
        <v>86</v>
      </c>
      <c r="B3" s="37" t="s">
        <v>87</v>
      </c>
      <c r="C3" s="76" t="s">
        <v>241</v>
      </c>
      <c r="D3" s="37" t="s">
        <v>799</v>
      </c>
      <c r="E3" s="37" t="s">
        <v>365</v>
      </c>
      <c r="F3" s="37" t="s">
        <v>367</v>
      </c>
      <c r="G3" s="37" t="s">
        <v>802</v>
      </c>
      <c r="H3" s="37" t="s">
        <v>373</v>
      </c>
      <c r="I3" s="37" t="s">
        <v>375</v>
      </c>
      <c r="J3" s="37" t="s">
        <v>369</v>
      </c>
      <c r="K3" s="37"/>
      <c r="L3" s="75"/>
      <c r="M3" s="38"/>
      <c r="N3" s="85"/>
      <c r="O3" s="85"/>
      <c r="P3" s="85"/>
      <c r="Q3" s="85"/>
      <c r="R3" s="85"/>
      <c r="S3" s="85"/>
      <c r="T3" s="85"/>
      <c r="U3" s="39"/>
      <c r="V3" s="39"/>
      <c r="W3" s="88"/>
      <c r="X3" s="88"/>
      <c r="Y3" s="40"/>
      <c r="Z3" s="41">
        <v>4774</v>
      </c>
      <c r="AA3" s="42"/>
      <c r="AB3" s="94"/>
      <c r="AC3" s="43">
        <f>AA3*Z3</f>
        <v>0</v>
      </c>
      <c r="AD3" s="44">
        <v>4917.22</v>
      </c>
      <c r="AE3" s="45">
        <f t="shared" ref="AE3:AE34" si="0">ROUND($AA3*AD3,2)</f>
        <v>0</v>
      </c>
      <c r="AF3" s="46">
        <v>5064.7366000000002</v>
      </c>
      <c r="AG3" s="42"/>
      <c r="AH3" s="43">
        <f>ROUND($AA3*AF3*1.03*1.03,2)</f>
        <v>0</v>
      </c>
      <c r="AI3" s="46">
        <v>5216.6786979999997</v>
      </c>
      <c r="AJ3" s="42"/>
      <c r="AK3" s="43">
        <f>ROUND($AA3*AI3*1.03*1.03*1.03,2)</f>
        <v>0</v>
      </c>
    </row>
    <row r="4" spans="1:44" ht="40.5" x14ac:dyDescent="0.25">
      <c r="A4" s="70" t="s">
        <v>96</v>
      </c>
      <c r="B4" s="65" t="s">
        <v>913</v>
      </c>
      <c r="C4" s="76" t="s">
        <v>232</v>
      </c>
      <c r="D4" s="37" t="s">
        <v>803</v>
      </c>
      <c r="E4" s="37" t="s">
        <v>376</v>
      </c>
      <c r="F4" s="37" t="s">
        <v>377</v>
      </c>
      <c r="G4" s="37"/>
      <c r="H4" s="37"/>
      <c r="I4" s="37"/>
      <c r="J4" s="37"/>
      <c r="K4" s="37"/>
      <c r="L4" s="75"/>
      <c r="M4" s="48"/>
      <c r="N4" s="86"/>
      <c r="O4" s="86"/>
      <c r="P4" s="86"/>
      <c r="Q4" s="86"/>
      <c r="R4" s="86"/>
      <c r="S4" s="86"/>
      <c r="T4" s="86"/>
      <c r="U4" s="49"/>
      <c r="V4" s="49"/>
      <c r="W4" s="89"/>
      <c r="X4" s="89"/>
      <c r="Y4" s="50"/>
      <c r="Z4" s="51">
        <v>70</v>
      </c>
      <c r="AA4" s="52"/>
      <c r="AB4" s="95"/>
      <c r="AC4" s="43">
        <f t="shared" ref="AC4:AC67" si="1">AA4*Z4</f>
        <v>0</v>
      </c>
      <c r="AD4" s="44">
        <v>72.099999999999994</v>
      </c>
      <c r="AE4" s="45">
        <f t="shared" si="0"/>
        <v>0</v>
      </c>
      <c r="AF4" s="46">
        <v>74.262999999999991</v>
      </c>
      <c r="AG4" s="52"/>
      <c r="AH4" s="43">
        <f t="shared" ref="AH4:AH67" si="2">ROUND($AA4*AF4*1.03*1.03,2)</f>
        <v>0</v>
      </c>
      <c r="AI4" s="46">
        <v>76.490889999999993</v>
      </c>
      <c r="AJ4" s="52"/>
      <c r="AK4" s="43">
        <f t="shared" ref="AK4:AK67" si="3">ROUND($AA4*AI4*1.03*1.03*1.03,2)</f>
        <v>0</v>
      </c>
    </row>
    <row r="5" spans="1:44" ht="27" x14ac:dyDescent="0.25">
      <c r="A5" s="71" t="s">
        <v>98</v>
      </c>
      <c r="B5" s="65" t="s">
        <v>99</v>
      </c>
      <c r="C5" s="76" t="s">
        <v>232</v>
      </c>
      <c r="D5" s="37" t="s">
        <v>805</v>
      </c>
      <c r="E5" s="37" t="s">
        <v>384</v>
      </c>
      <c r="F5" s="37" t="s">
        <v>804</v>
      </c>
      <c r="G5" s="37" t="s">
        <v>379</v>
      </c>
      <c r="H5" s="37" t="s">
        <v>381</v>
      </c>
      <c r="I5" s="37"/>
      <c r="J5" s="37"/>
      <c r="K5" s="37"/>
      <c r="L5" s="75"/>
      <c r="M5" s="48"/>
      <c r="N5" s="86"/>
      <c r="O5" s="86"/>
      <c r="P5" s="86"/>
      <c r="Q5" s="86"/>
      <c r="R5" s="86"/>
      <c r="S5" s="86"/>
      <c r="T5" s="86"/>
      <c r="U5" s="49"/>
      <c r="V5" s="49"/>
      <c r="W5" s="89"/>
      <c r="X5" s="89"/>
      <c r="Y5" s="50"/>
      <c r="Z5" s="51">
        <v>900</v>
      </c>
      <c r="AA5" s="52"/>
      <c r="AB5" s="95"/>
      <c r="AC5" s="43">
        <f t="shared" si="1"/>
        <v>0</v>
      </c>
      <c r="AD5" s="44">
        <v>927</v>
      </c>
      <c r="AE5" s="45">
        <f t="shared" si="0"/>
        <v>0</v>
      </c>
      <c r="AF5" s="46">
        <v>954.81</v>
      </c>
      <c r="AG5" s="52"/>
      <c r="AH5" s="43">
        <f t="shared" si="2"/>
        <v>0</v>
      </c>
      <c r="AI5" s="46">
        <v>983.45429999999999</v>
      </c>
      <c r="AJ5" s="52"/>
      <c r="AK5" s="43">
        <f t="shared" si="3"/>
        <v>0</v>
      </c>
    </row>
    <row r="6" spans="1:44" ht="54" x14ac:dyDescent="0.25">
      <c r="A6" s="71" t="s">
        <v>100</v>
      </c>
      <c r="B6" s="65" t="s">
        <v>912</v>
      </c>
      <c r="C6" s="76" t="s">
        <v>232</v>
      </c>
      <c r="D6" s="37" t="s">
        <v>390</v>
      </c>
      <c r="E6" s="37" t="s">
        <v>387</v>
      </c>
      <c r="F6" s="37" t="s">
        <v>386</v>
      </c>
      <c r="G6" s="37" t="s">
        <v>391</v>
      </c>
      <c r="H6" s="37" t="s">
        <v>393</v>
      </c>
      <c r="I6" s="37" t="s">
        <v>388</v>
      </c>
      <c r="J6" s="37"/>
      <c r="K6" s="37"/>
      <c r="L6" s="75"/>
      <c r="M6" s="48"/>
      <c r="N6" s="86"/>
      <c r="O6" s="86"/>
      <c r="P6" s="86"/>
      <c r="Q6" s="86"/>
      <c r="R6" s="86"/>
      <c r="S6" s="86"/>
      <c r="T6" s="86"/>
      <c r="U6" s="49"/>
      <c r="V6" s="49"/>
      <c r="W6" s="89"/>
      <c r="X6" s="89"/>
      <c r="Y6" s="50"/>
      <c r="Z6" s="51">
        <v>1900</v>
      </c>
      <c r="AA6" s="52"/>
      <c r="AB6" s="95"/>
      <c r="AC6" s="43">
        <f t="shared" si="1"/>
        <v>0</v>
      </c>
      <c r="AD6" s="44">
        <v>1957</v>
      </c>
      <c r="AE6" s="45">
        <f t="shared" si="0"/>
        <v>0</v>
      </c>
      <c r="AF6" s="46">
        <v>2015.71</v>
      </c>
      <c r="AG6" s="52"/>
      <c r="AH6" s="43">
        <f t="shared" si="2"/>
        <v>0</v>
      </c>
      <c r="AI6" s="46">
        <v>2076.1813000000002</v>
      </c>
      <c r="AJ6" s="52"/>
      <c r="AK6" s="43">
        <f t="shared" si="3"/>
        <v>0</v>
      </c>
    </row>
    <row r="7" spans="1:44" ht="54" x14ac:dyDescent="0.25">
      <c r="A7" s="71" t="s">
        <v>102</v>
      </c>
      <c r="B7" s="65" t="s">
        <v>914</v>
      </c>
      <c r="C7" s="76" t="s">
        <v>232</v>
      </c>
      <c r="D7" s="37" t="s">
        <v>807</v>
      </c>
      <c r="E7" s="37" t="s">
        <v>394</v>
      </c>
      <c r="F7" s="37" t="s">
        <v>399</v>
      </c>
      <c r="G7" s="37" t="s">
        <v>401</v>
      </c>
      <c r="H7" s="37" t="s">
        <v>397</v>
      </c>
      <c r="I7" s="37" t="s">
        <v>806</v>
      </c>
      <c r="J7" s="37" t="s">
        <v>395</v>
      </c>
      <c r="K7" s="37"/>
      <c r="L7" s="75"/>
      <c r="M7" s="48"/>
      <c r="N7" s="86"/>
      <c r="O7" s="86"/>
      <c r="P7" s="86"/>
      <c r="Q7" s="86"/>
      <c r="R7" s="86"/>
      <c r="S7" s="86"/>
      <c r="T7" s="86"/>
      <c r="U7" s="49"/>
      <c r="V7" s="49"/>
      <c r="W7" s="89"/>
      <c r="X7" s="89"/>
      <c r="Y7" s="50"/>
      <c r="Z7" s="51">
        <v>190</v>
      </c>
      <c r="AA7" s="52"/>
      <c r="AB7" s="95"/>
      <c r="AC7" s="43">
        <f t="shared" si="1"/>
        <v>0</v>
      </c>
      <c r="AD7" s="44">
        <v>195.7</v>
      </c>
      <c r="AE7" s="45">
        <f t="shared" si="0"/>
        <v>0</v>
      </c>
      <c r="AF7" s="46">
        <v>201.571</v>
      </c>
      <c r="AG7" s="52"/>
      <c r="AH7" s="43">
        <f t="shared" si="2"/>
        <v>0</v>
      </c>
      <c r="AI7" s="46">
        <v>207.61813000000001</v>
      </c>
      <c r="AJ7" s="52"/>
      <c r="AK7" s="43">
        <f t="shared" si="3"/>
        <v>0</v>
      </c>
    </row>
    <row r="8" spans="1:44" x14ac:dyDescent="0.25">
      <c r="A8" s="71" t="s">
        <v>104</v>
      </c>
      <c r="B8" s="66" t="s">
        <v>105</v>
      </c>
      <c r="C8" s="76" t="s">
        <v>232</v>
      </c>
      <c r="D8" s="37" t="s">
        <v>808</v>
      </c>
      <c r="E8" s="37" t="s">
        <v>404</v>
      </c>
      <c r="F8" s="37" t="s">
        <v>402</v>
      </c>
      <c r="G8" s="37"/>
      <c r="H8" s="37"/>
      <c r="I8" s="37"/>
      <c r="J8" s="37"/>
      <c r="K8" s="37"/>
      <c r="L8" s="75"/>
      <c r="M8" s="48"/>
      <c r="N8" s="86"/>
      <c r="O8" s="86"/>
      <c r="P8" s="86"/>
      <c r="Q8" s="86"/>
      <c r="R8" s="86"/>
      <c r="S8" s="86"/>
      <c r="T8" s="86"/>
      <c r="U8" s="49"/>
      <c r="V8" s="49"/>
      <c r="W8" s="89"/>
      <c r="X8" s="89"/>
      <c r="Y8" s="50"/>
      <c r="Z8" s="51">
        <v>88</v>
      </c>
      <c r="AA8" s="52"/>
      <c r="AB8" s="95"/>
      <c r="AC8" s="43">
        <f t="shared" si="1"/>
        <v>0</v>
      </c>
      <c r="AD8" s="44">
        <v>90.64</v>
      </c>
      <c r="AE8" s="45">
        <f t="shared" si="0"/>
        <v>0</v>
      </c>
      <c r="AF8" s="46">
        <v>93.359200000000001</v>
      </c>
      <c r="AG8" s="52"/>
      <c r="AH8" s="43">
        <f t="shared" si="2"/>
        <v>0</v>
      </c>
      <c r="AI8" s="46">
        <v>96.159976</v>
      </c>
      <c r="AJ8" s="52"/>
      <c r="AK8" s="43">
        <f t="shared" si="3"/>
        <v>0</v>
      </c>
    </row>
    <row r="9" spans="1:44" ht="43.9" customHeight="1" x14ac:dyDescent="0.25">
      <c r="A9" s="71" t="s">
        <v>106</v>
      </c>
      <c r="B9" s="65" t="s">
        <v>107</v>
      </c>
      <c r="C9" s="76" t="s">
        <v>232</v>
      </c>
      <c r="D9" s="37" t="s">
        <v>406</v>
      </c>
      <c r="E9" s="37" t="s">
        <v>809</v>
      </c>
      <c r="F9" s="37"/>
      <c r="G9" s="37"/>
      <c r="H9" s="37"/>
      <c r="I9" s="37"/>
      <c r="J9" s="37"/>
      <c r="K9" s="37"/>
      <c r="L9" s="75"/>
      <c r="M9" s="48"/>
      <c r="N9" s="86"/>
      <c r="O9" s="86"/>
      <c r="P9" s="86"/>
      <c r="Q9" s="86"/>
      <c r="R9" s="86"/>
      <c r="S9" s="86"/>
      <c r="T9" s="86"/>
      <c r="U9" s="49"/>
      <c r="V9" s="49"/>
      <c r="W9" s="89"/>
      <c r="X9" s="89"/>
      <c r="Y9" s="50"/>
      <c r="Z9" s="51">
        <v>232</v>
      </c>
      <c r="AA9" s="52"/>
      <c r="AB9" s="95"/>
      <c r="AC9" s="43">
        <f t="shared" si="1"/>
        <v>0</v>
      </c>
      <c r="AD9" s="44">
        <v>238.96</v>
      </c>
      <c r="AE9" s="45">
        <f t="shared" si="0"/>
        <v>0</v>
      </c>
      <c r="AF9" s="46">
        <v>246.12880000000001</v>
      </c>
      <c r="AG9" s="52"/>
      <c r="AH9" s="43">
        <f t="shared" si="2"/>
        <v>0</v>
      </c>
      <c r="AI9" s="46">
        <v>253.512664</v>
      </c>
      <c r="AJ9" s="52"/>
      <c r="AK9" s="43">
        <f t="shared" si="3"/>
        <v>0</v>
      </c>
    </row>
    <row r="10" spans="1:44" ht="15.6" customHeight="1" x14ac:dyDescent="0.25">
      <c r="A10" s="71" t="s">
        <v>108</v>
      </c>
      <c r="B10" s="65" t="s">
        <v>109</v>
      </c>
      <c r="C10" s="76" t="s">
        <v>232</v>
      </c>
      <c r="D10" s="37" t="s">
        <v>811</v>
      </c>
      <c r="E10" s="37"/>
      <c r="F10" s="37"/>
      <c r="G10" s="37"/>
      <c r="H10" s="37"/>
      <c r="I10" s="37"/>
      <c r="J10" s="37"/>
      <c r="K10" s="37"/>
      <c r="L10" s="75"/>
      <c r="M10" s="48"/>
      <c r="N10" s="86"/>
      <c r="O10" s="86"/>
      <c r="P10" s="86"/>
      <c r="Q10" s="86"/>
      <c r="R10" s="86"/>
      <c r="S10" s="86"/>
      <c r="T10" s="86"/>
      <c r="U10" s="49"/>
      <c r="V10" s="49"/>
      <c r="W10" s="89"/>
      <c r="X10" s="89"/>
      <c r="Y10" s="50"/>
      <c r="Z10" s="51">
        <v>110</v>
      </c>
      <c r="AA10" s="52"/>
      <c r="AB10" s="95"/>
      <c r="AC10" s="43">
        <f t="shared" si="1"/>
        <v>0</v>
      </c>
      <c r="AD10" s="44">
        <v>113.3</v>
      </c>
      <c r="AE10" s="45">
        <f t="shared" si="0"/>
        <v>0</v>
      </c>
      <c r="AF10" s="46">
        <v>116.699</v>
      </c>
      <c r="AG10" s="52"/>
      <c r="AH10" s="43">
        <f t="shared" si="2"/>
        <v>0</v>
      </c>
      <c r="AI10" s="46">
        <v>120.19996999999999</v>
      </c>
      <c r="AJ10" s="52"/>
      <c r="AK10" s="43">
        <f t="shared" si="3"/>
        <v>0</v>
      </c>
    </row>
    <row r="11" spans="1:44" ht="40.5" x14ac:dyDescent="0.25">
      <c r="A11" s="71" t="s">
        <v>110</v>
      </c>
      <c r="B11" s="65" t="s">
        <v>111</v>
      </c>
      <c r="C11" s="76" t="s">
        <v>232</v>
      </c>
      <c r="D11" s="37" t="s">
        <v>415</v>
      </c>
      <c r="E11" s="37" t="s">
        <v>413</v>
      </c>
      <c r="F11" s="37" t="s">
        <v>411</v>
      </c>
      <c r="G11" s="37" t="s">
        <v>410</v>
      </c>
      <c r="H11" s="37" t="s">
        <v>416</v>
      </c>
      <c r="I11" s="37" t="s">
        <v>812</v>
      </c>
      <c r="J11" s="37" t="s">
        <v>412</v>
      </c>
      <c r="K11" s="37" t="s">
        <v>414</v>
      </c>
      <c r="L11" s="75"/>
      <c r="M11" s="48"/>
      <c r="N11" s="86"/>
      <c r="O11" s="86"/>
      <c r="P11" s="86"/>
      <c r="Q11" s="86"/>
      <c r="R11" s="86"/>
      <c r="S11" s="86"/>
      <c r="T11" s="86"/>
      <c r="U11" s="49"/>
      <c r="V11" s="49"/>
      <c r="W11" s="89"/>
      <c r="X11" s="89"/>
      <c r="Y11" s="50"/>
      <c r="Z11" s="51">
        <v>130</v>
      </c>
      <c r="AA11" s="52"/>
      <c r="AB11" s="95"/>
      <c r="AC11" s="43">
        <f t="shared" si="1"/>
        <v>0</v>
      </c>
      <c r="AD11" s="44">
        <v>133.9</v>
      </c>
      <c r="AE11" s="45">
        <f t="shared" si="0"/>
        <v>0</v>
      </c>
      <c r="AF11" s="46">
        <v>137.917</v>
      </c>
      <c r="AG11" s="52"/>
      <c r="AH11" s="43">
        <f t="shared" si="2"/>
        <v>0</v>
      </c>
      <c r="AI11" s="46">
        <v>142.05450999999999</v>
      </c>
      <c r="AJ11" s="52"/>
      <c r="AK11" s="43">
        <f t="shared" si="3"/>
        <v>0</v>
      </c>
    </row>
    <row r="12" spans="1:44" ht="27" x14ac:dyDescent="0.25">
      <c r="A12" s="71" t="s">
        <v>112</v>
      </c>
      <c r="B12" s="65" t="s">
        <v>113</v>
      </c>
      <c r="C12" s="76" t="s">
        <v>232</v>
      </c>
      <c r="D12" s="37" t="s">
        <v>419</v>
      </c>
      <c r="E12" s="37" t="s">
        <v>814</v>
      </c>
      <c r="F12" s="37" t="s">
        <v>813</v>
      </c>
      <c r="G12" s="37" t="s">
        <v>815</v>
      </c>
      <c r="H12" s="37" t="s">
        <v>421</v>
      </c>
      <c r="I12" s="37"/>
      <c r="J12" s="37"/>
      <c r="K12" s="37"/>
      <c r="L12" s="75"/>
      <c r="M12" s="48"/>
      <c r="N12" s="86"/>
      <c r="O12" s="86"/>
      <c r="P12" s="86"/>
      <c r="Q12" s="86"/>
      <c r="R12" s="86"/>
      <c r="S12" s="86"/>
      <c r="T12" s="86"/>
      <c r="U12" s="49"/>
      <c r="V12" s="49"/>
      <c r="W12" s="89"/>
      <c r="X12" s="89"/>
      <c r="Y12" s="50"/>
      <c r="Z12" s="51">
        <v>358</v>
      </c>
      <c r="AA12" s="52"/>
      <c r="AB12" s="95"/>
      <c r="AC12" s="43">
        <f t="shared" si="1"/>
        <v>0</v>
      </c>
      <c r="AD12" s="44">
        <v>368.74</v>
      </c>
      <c r="AE12" s="45">
        <f t="shared" si="0"/>
        <v>0</v>
      </c>
      <c r="AF12" s="46">
        <v>379.80220000000003</v>
      </c>
      <c r="AG12" s="52"/>
      <c r="AH12" s="43">
        <f t="shared" si="2"/>
        <v>0</v>
      </c>
      <c r="AI12" s="46">
        <v>391.19626600000004</v>
      </c>
      <c r="AJ12" s="52"/>
      <c r="AK12" s="43">
        <f t="shared" si="3"/>
        <v>0</v>
      </c>
    </row>
    <row r="13" spans="1:44" x14ac:dyDescent="0.25">
      <c r="A13" s="71" t="s">
        <v>114</v>
      </c>
      <c r="B13" s="65" t="s">
        <v>115</v>
      </c>
      <c r="C13" s="76" t="s">
        <v>232</v>
      </c>
      <c r="D13" s="37" t="s">
        <v>422</v>
      </c>
      <c r="E13" s="37" t="s">
        <v>423</v>
      </c>
      <c r="F13" s="37"/>
      <c r="G13" s="37"/>
      <c r="H13" s="37"/>
      <c r="I13" s="37"/>
      <c r="J13" s="37"/>
      <c r="K13" s="37"/>
      <c r="L13" s="75"/>
      <c r="M13" s="48"/>
      <c r="N13" s="86"/>
      <c r="O13" s="86"/>
      <c r="P13" s="86"/>
      <c r="Q13" s="86"/>
      <c r="R13" s="86"/>
      <c r="S13" s="86"/>
      <c r="T13" s="86"/>
      <c r="U13" s="49"/>
      <c r="V13" s="49"/>
      <c r="W13" s="89"/>
      <c r="X13" s="89"/>
      <c r="Y13" s="50"/>
      <c r="Z13" s="51">
        <v>145</v>
      </c>
      <c r="AA13" s="52"/>
      <c r="AB13" s="95"/>
      <c r="AC13" s="43">
        <f t="shared" si="1"/>
        <v>0</v>
      </c>
      <c r="AD13" s="44">
        <v>149.35</v>
      </c>
      <c r="AE13" s="45">
        <f t="shared" si="0"/>
        <v>0</v>
      </c>
      <c r="AF13" s="46">
        <v>153.8305</v>
      </c>
      <c r="AG13" s="52"/>
      <c r="AH13" s="43">
        <f t="shared" si="2"/>
        <v>0</v>
      </c>
      <c r="AI13" s="46">
        <v>158.445415</v>
      </c>
      <c r="AJ13" s="52"/>
      <c r="AK13" s="43">
        <f t="shared" si="3"/>
        <v>0</v>
      </c>
    </row>
    <row r="14" spans="1:44" ht="27" x14ac:dyDescent="0.25">
      <c r="A14" s="71" t="s">
        <v>116</v>
      </c>
      <c r="B14" s="65" t="s">
        <v>117</v>
      </c>
      <c r="C14" s="76" t="s">
        <v>232</v>
      </c>
      <c r="D14" s="37" t="s">
        <v>816</v>
      </c>
      <c r="E14" s="37" t="s">
        <v>424</v>
      </c>
      <c r="F14" s="37" t="s">
        <v>426</v>
      </c>
      <c r="G14" s="37"/>
      <c r="H14" s="37"/>
      <c r="I14" s="37"/>
      <c r="J14" s="37"/>
      <c r="K14" s="37"/>
      <c r="L14" s="75"/>
      <c r="M14" s="48"/>
      <c r="N14" s="86"/>
      <c r="O14" s="86"/>
      <c r="P14" s="86"/>
      <c r="Q14" s="86"/>
      <c r="R14" s="86"/>
      <c r="S14" s="86"/>
      <c r="T14" s="86"/>
      <c r="U14" s="49"/>
      <c r="V14" s="49"/>
      <c r="W14" s="89"/>
      <c r="X14" s="89"/>
      <c r="Y14" s="50"/>
      <c r="Z14" s="51">
        <v>169</v>
      </c>
      <c r="AA14" s="52"/>
      <c r="AB14" s="95"/>
      <c r="AC14" s="43">
        <f t="shared" si="1"/>
        <v>0</v>
      </c>
      <c r="AD14" s="44">
        <v>174.07</v>
      </c>
      <c r="AE14" s="45">
        <f t="shared" si="0"/>
        <v>0</v>
      </c>
      <c r="AF14" s="46">
        <v>179.2921</v>
      </c>
      <c r="AG14" s="52"/>
      <c r="AH14" s="43">
        <f t="shared" si="2"/>
        <v>0</v>
      </c>
      <c r="AI14" s="46">
        <v>184.670863</v>
      </c>
      <c r="AJ14" s="52"/>
      <c r="AK14" s="43">
        <f t="shared" si="3"/>
        <v>0</v>
      </c>
    </row>
    <row r="15" spans="1:44" ht="54" x14ac:dyDescent="0.25">
      <c r="A15" s="71" t="s">
        <v>118</v>
      </c>
      <c r="B15" s="65" t="s">
        <v>119</v>
      </c>
      <c r="C15" s="76" t="s">
        <v>232</v>
      </c>
      <c r="D15" s="37" t="s">
        <v>427</v>
      </c>
      <c r="E15" s="37" t="s">
        <v>429</v>
      </c>
      <c r="F15" s="37" t="s">
        <v>428</v>
      </c>
      <c r="G15" s="37"/>
      <c r="H15" s="37"/>
      <c r="I15" s="37"/>
      <c r="J15" s="37"/>
      <c r="K15" s="37"/>
      <c r="L15" s="75"/>
      <c r="M15" s="48"/>
      <c r="N15" s="86"/>
      <c r="O15" s="86"/>
      <c r="P15" s="86"/>
      <c r="Q15" s="86"/>
      <c r="R15" s="86"/>
      <c r="S15" s="86"/>
      <c r="T15" s="86"/>
      <c r="U15" s="49"/>
      <c r="V15" s="49"/>
      <c r="W15" s="89"/>
      <c r="X15" s="89"/>
      <c r="Y15" s="50"/>
      <c r="Z15" s="51">
        <v>18</v>
      </c>
      <c r="AA15" s="52"/>
      <c r="AB15" s="95"/>
      <c r="AC15" s="43">
        <f t="shared" si="1"/>
        <v>0</v>
      </c>
      <c r="AD15" s="44">
        <v>18.54</v>
      </c>
      <c r="AE15" s="45">
        <f t="shared" si="0"/>
        <v>0</v>
      </c>
      <c r="AF15" s="46">
        <v>19.0962</v>
      </c>
      <c r="AG15" s="52"/>
      <c r="AH15" s="43">
        <f t="shared" si="2"/>
        <v>0</v>
      </c>
      <c r="AI15" s="46">
        <v>19.669086</v>
      </c>
      <c r="AJ15" s="52"/>
      <c r="AK15" s="43">
        <f t="shared" si="3"/>
        <v>0</v>
      </c>
    </row>
    <row r="16" spans="1:44" ht="27" x14ac:dyDescent="0.25">
      <c r="A16" s="71" t="s">
        <v>120</v>
      </c>
      <c r="B16" s="65" t="s">
        <v>121</v>
      </c>
      <c r="C16" s="76" t="s">
        <v>232</v>
      </c>
      <c r="D16" s="37" t="s">
        <v>818</v>
      </c>
      <c r="E16" s="37" t="s">
        <v>430</v>
      </c>
      <c r="F16" s="37" t="s">
        <v>431</v>
      </c>
      <c r="G16" s="37" t="s">
        <v>817</v>
      </c>
      <c r="H16" s="37"/>
      <c r="I16" s="37"/>
      <c r="J16" s="37"/>
      <c r="K16" s="37"/>
      <c r="L16" s="75"/>
      <c r="M16" s="48"/>
      <c r="N16" s="86"/>
      <c r="O16" s="86"/>
      <c r="P16" s="86"/>
      <c r="Q16" s="86"/>
      <c r="R16" s="86"/>
      <c r="S16" s="86"/>
      <c r="T16" s="86"/>
      <c r="U16" s="49"/>
      <c r="V16" s="49"/>
      <c r="W16" s="89"/>
      <c r="X16" s="89"/>
      <c r="Y16" s="50"/>
      <c r="Z16" s="51">
        <v>135</v>
      </c>
      <c r="AA16" s="52"/>
      <c r="AB16" s="95"/>
      <c r="AC16" s="43">
        <f t="shared" si="1"/>
        <v>0</v>
      </c>
      <c r="AD16" s="44">
        <v>139.05000000000001</v>
      </c>
      <c r="AE16" s="45">
        <f t="shared" si="0"/>
        <v>0</v>
      </c>
      <c r="AF16" s="46">
        <v>143.22150000000002</v>
      </c>
      <c r="AG16" s="52"/>
      <c r="AH16" s="43">
        <f t="shared" si="2"/>
        <v>0</v>
      </c>
      <c r="AI16" s="46">
        <v>147.51814500000003</v>
      </c>
      <c r="AJ16" s="52"/>
      <c r="AK16" s="43">
        <f t="shared" si="3"/>
        <v>0</v>
      </c>
    </row>
    <row r="17" spans="1:37" ht="42" customHeight="1" x14ac:dyDescent="0.25">
      <c r="A17" s="71" t="s">
        <v>122</v>
      </c>
      <c r="B17" s="65" t="s">
        <v>123</v>
      </c>
      <c r="C17" s="76" t="s">
        <v>232</v>
      </c>
      <c r="D17" s="37" t="s">
        <v>819</v>
      </c>
      <c r="E17" s="37" t="s">
        <v>433</v>
      </c>
      <c r="F17" s="37" t="s">
        <v>432</v>
      </c>
      <c r="G17" s="37" t="s">
        <v>434</v>
      </c>
      <c r="H17" s="37"/>
      <c r="I17" s="37"/>
      <c r="J17" s="37"/>
      <c r="K17" s="37"/>
      <c r="L17" s="75"/>
      <c r="M17" s="48"/>
      <c r="N17" s="86"/>
      <c r="O17" s="86"/>
      <c r="P17" s="86"/>
      <c r="Q17" s="86"/>
      <c r="R17" s="86"/>
      <c r="S17" s="86"/>
      <c r="T17" s="86"/>
      <c r="U17" s="49"/>
      <c r="V17" s="49"/>
      <c r="W17" s="89"/>
      <c r="X17" s="89"/>
      <c r="Y17" s="50"/>
      <c r="Z17" s="51">
        <v>2381</v>
      </c>
      <c r="AA17" s="52"/>
      <c r="AB17" s="95"/>
      <c r="AC17" s="43">
        <f t="shared" si="1"/>
        <v>0</v>
      </c>
      <c r="AD17" s="44">
        <v>2452.4299999999998</v>
      </c>
      <c r="AE17" s="45">
        <f t="shared" si="0"/>
        <v>0</v>
      </c>
      <c r="AF17" s="46">
        <v>2526.0029</v>
      </c>
      <c r="AG17" s="52"/>
      <c r="AH17" s="43">
        <f t="shared" si="2"/>
        <v>0</v>
      </c>
      <c r="AI17" s="46">
        <v>2601.782987</v>
      </c>
      <c r="AJ17" s="52"/>
      <c r="AK17" s="43">
        <f t="shared" si="3"/>
        <v>0</v>
      </c>
    </row>
    <row r="18" spans="1:37" ht="40.5" x14ac:dyDescent="0.25">
      <c r="A18" s="71" t="s">
        <v>124</v>
      </c>
      <c r="B18" s="65" t="s">
        <v>125</v>
      </c>
      <c r="C18" s="76" t="s">
        <v>232</v>
      </c>
      <c r="D18" s="37" t="s">
        <v>435</v>
      </c>
      <c r="E18" s="37" t="s">
        <v>436</v>
      </c>
      <c r="F18" s="37" t="s">
        <v>820</v>
      </c>
      <c r="G18" s="37" t="s">
        <v>439</v>
      </c>
      <c r="H18" s="37" t="s">
        <v>438</v>
      </c>
      <c r="I18" s="37"/>
      <c r="J18" s="37"/>
      <c r="K18" s="37"/>
      <c r="L18" s="75"/>
      <c r="M18" s="48"/>
      <c r="N18" s="86"/>
      <c r="O18" s="86"/>
      <c r="P18" s="86"/>
      <c r="Q18" s="86"/>
      <c r="R18" s="86"/>
      <c r="S18" s="86"/>
      <c r="T18" s="86"/>
      <c r="U18" s="49"/>
      <c r="V18" s="49"/>
      <c r="W18" s="89"/>
      <c r="X18" s="89"/>
      <c r="Y18" s="50"/>
      <c r="Z18" s="51">
        <v>1390</v>
      </c>
      <c r="AA18" s="52"/>
      <c r="AB18" s="95"/>
      <c r="AC18" s="43">
        <f t="shared" si="1"/>
        <v>0</v>
      </c>
      <c r="AD18" s="44">
        <v>1431.7</v>
      </c>
      <c r="AE18" s="45">
        <f t="shared" si="0"/>
        <v>0</v>
      </c>
      <c r="AF18" s="46">
        <v>1474.6510000000001</v>
      </c>
      <c r="AG18" s="52"/>
      <c r="AH18" s="43">
        <f t="shared" si="2"/>
        <v>0</v>
      </c>
      <c r="AI18" s="46">
        <v>1518.8905300000001</v>
      </c>
      <c r="AJ18" s="52"/>
      <c r="AK18" s="43">
        <f t="shared" si="3"/>
        <v>0</v>
      </c>
    </row>
    <row r="19" spans="1:37" ht="40.5" x14ac:dyDescent="0.25">
      <c r="A19" s="69" t="s">
        <v>31</v>
      </c>
      <c r="B19" s="37" t="s">
        <v>915</v>
      </c>
      <c r="C19" s="76" t="s">
        <v>232</v>
      </c>
      <c r="D19" s="37" t="s">
        <v>446</v>
      </c>
      <c r="E19" s="37" t="s">
        <v>444</v>
      </c>
      <c r="F19" s="37" t="s">
        <v>445</v>
      </c>
      <c r="G19" s="37"/>
      <c r="H19" s="37"/>
      <c r="I19" s="37"/>
      <c r="J19" s="37"/>
      <c r="K19" s="37"/>
      <c r="L19" s="75"/>
      <c r="M19" s="48"/>
      <c r="N19" s="86"/>
      <c r="O19" s="86"/>
      <c r="P19" s="86"/>
      <c r="Q19" s="86"/>
      <c r="R19" s="86"/>
      <c r="S19" s="86"/>
      <c r="T19" s="86"/>
      <c r="U19" s="49"/>
      <c r="V19" s="49"/>
      <c r="W19" s="89"/>
      <c r="X19" s="89"/>
      <c r="Y19" s="50"/>
      <c r="Z19" s="41">
        <v>225</v>
      </c>
      <c r="AA19" s="52"/>
      <c r="AB19" s="95"/>
      <c r="AC19" s="43">
        <f t="shared" si="1"/>
        <v>0</v>
      </c>
      <c r="AD19" s="44">
        <v>231.75</v>
      </c>
      <c r="AE19" s="45">
        <f t="shared" si="0"/>
        <v>0</v>
      </c>
      <c r="AF19" s="46">
        <v>238.70249999999999</v>
      </c>
      <c r="AG19" s="52"/>
      <c r="AH19" s="43">
        <f t="shared" si="2"/>
        <v>0</v>
      </c>
      <c r="AI19" s="46">
        <v>245.863575</v>
      </c>
      <c r="AJ19" s="52"/>
      <c r="AK19" s="43">
        <f t="shared" si="3"/>
        <v>0</v>
      </c>
    </row>
    <row r="20" spans="1:37" ht="27" x14ac:dyDescent="0.25">
      <c r="A20" s="69" t="s">
        <v>2</v>
      </c>
      <c r="B20" s="37" t="s">
        <v>3</v>
      </c>
      <c r="C20" s="76" t="s">
        <v>232</v>
      </c>
      <c r="D20" s="37" t="s">
        <v>822</v>
      </c>
      <c r="E20" s="37" t="s">
        <v>821</v>
      </c>
      <c r="F20" s="37" t="s">
        <v>450</v>
      </c>
      <c r="G20" s="37" t="s">
        <v>447</v>
      </c>
      <c r="H20" s="37"/>
      <c r="I20" s="37"/>
      <c r="J20" s="37"/>
      <c r="K20" s="37"/>
      <c r="L20" s="75"/>
      <c r="M20" s="48"/>
      <c r="N20" s="86"/>
      <c r="O20" s="86"/>
      <c r="P20" s="86"/>
      <c r="Q20" s="86"/>
      <c r="R20" s="86"/>
      <c r="S20" s="86"/>
      <c r="T20" s="86"/>
      <c r="U20" s="49"/>
      <c r="V20" s="49"/>
      <c r="W20" s="89"/>
      <c r="X20" s="89"/>
      <c r="Y20" s="50"/>
      <c r="Z20" s="53">
        <v>5000</v>
      </c>
      <c r="AA20" s="52"/>
      <c r="AB20" s="95"/>
      <c r="AC20" s="43">
        <f t="shared" si="1"/>
        <v>0</v>
      </c>
      <c r="AD20" s="44">
        <v>5150</v>
      </c>
      <c r="AE20" s="45">
        <f t="shared" si="0"/>
        <v>0</v>
      </c>
      <c r="AF20" s="46">
        <v>5304.5</v>
      </c>
      <c r="AG20" s="52"/>
      <c r="AH20" s="43">
        <f t="shared" si="2"/>
        <v>0</v>
      </c>
      <c r="AI20" s="46">
        <v>5463.6350000000002</v>
      </c>
      <c r="AJ20" s="52"/>
      <c r="AK20" s="43">
        <f t="shared" si="3"/>
        <v>0</v>
      </c>
    </row>
    <row r="21" spans="1:37" ht="27" x14ac:dyDescent="0.25">
      <c r="A21" s="69" t="s">
        <v>33</v>
      </c>
      <c r="B21" s="37" t="s">
        <v>34</v>
      </c>
      <c r="C21" s="76" t="s">
        <v>232</v>
      </c>
      <c r="D21" s="37" t="s">
        <v>453</v>
      </c>
      <c r="E21" s="37"/>
      <c r="F21" s="37"/>
      <c r="G21" s="37"/>
      <c r="H21" s="37"/>
      <c r="I21" s="37"/>
      <c r="J21" s="37"/>
      <c r="K21" s="37"/>
      <c r="L21" s="75"/>
      <c r="M21" s="48"/>
      <c r="N21" s="86"/>
      <c r="O21" s="86"/>
      <c r="P21" s="86"/>
      <c r="Q21" s="86"/>
      <c r="R21" s="86"/>
      <c r="S21" s="86"/>
      <c r="T21" s="86"/>
      <c r="U21" s="49"/>
      <c r="V21" s="49"/>
      <c r="W21" s="89"/>
      <c r="X21" s="89"/>
      <c r="Y21" s="50"/>
      <c r="Z21" s="41">
        <v>3112</v>
      </c>
      <c r="AA21" s="52"/>
      <c r="AB21" s="95"/>
      <c r="AC21" s="43">
        <f t="shared" si="1"/>
        <v>0</v>
      </c>
      <c r="AD21" s="44">
        <v>3205.36</v>
      </c>
      <c r="AE21" s="45">
        <f t="shared" si="0"/>
        <v>0</v>
      </c>
      <c r="AF21" s="46">
        <v>3301.5208000000002</v>
      </c>
      <c r="AG21" s="52"/>
      <c r="AH21" s="43">
        <f t="shared" si="2"/>
        <v>0</v>
      </c>
      <c r="AI21" s="46">
        <v>3400.5664240000001</v>
      </c>
      <c r="AJ21" s="52"/>
      <c r="AK21" s="43">
        <f t="shared" si="3"/>
        <v>0</v>
      </c>
    </row>
    <row r="22" spans="1:37" ht="40.5" x14ac:dyDescent="0.25">
      <c r="A22" s="69" t="s">
        <v>49</v>
      </c>
      <c r="B22" s="37" t="s">
        <v>909</v>
      </c>
      <c r="C22" s="76" t="s">
        <v>234</v>
      </c>
      <c r="D22" s="37" t="s">
        <v>456</v>
      </c>
      <c r="E22" s="37" t="s">
        <v>457</v>
      </c>
      <c r="F22" s="37" t="s">
        <v>455</v>
      </c>
      <c r="G22" s="37" t="s">
        <v>459</v>
      </c>
      <c r="H22" s="37"/>
      <c r="I22" s="37"/>
      <c r="J22" s="37"/>
      <c r="K22" s="37"/>
      <c r="L22" s="75"/>
      <c r="M22" s="48"/>
      <c r="N22" s="86"/>
      <c r="O22" s="86"/>
      <c r="P22" s="86"/>
      <c r="Q22" s="86"/>
      <c r="R22" s="86"/>
      <c r="S22" s="86"/>
      <c r="T22" s="86"/>
      <c r="U22" s="49"/>
      <c r="V22" s="49"/>
      <c r="W22" s="89"/>
      <c r="X22" s="89"/>
      <c r="Y22" s="50"/>
      <c r="Z22" s="41">
        <v>5307</v>
      </c>
      <c r="AA22" s="52"/>
      <c r="AB22" s="95"/>
      <c r="AC22" s="43">
        <f t="shared" si="1"/>
        <v>0</v>
      </c>
      <c r="AD22" s="44">
        <v>5466.21</v>
      </c>
      <c r="AE22" s="45">
        <f t="shared" si="0"/>
        <v>0</v>
      </c>
      <c r="AF22" s="46">
        <v>5630.1962999999996</v>
      </c>
      <c r="AG22" s="52"/>
      <c r="AH22" s="43">
        <f t="shared" si="2"/>
        <v>0</v>
      </c>
      <c r="AI22" s="46">
        <v>5799.1021889999993</v>
      </c>
      <c r="AJ22" s="52"/>
      <c r="AK22" s="43">
        <f t="shared" si="3"/>
        <v>0</v>
      </c>
    </row>
    <row r="23" spans="1:37" x14ac:dyDescent="0.25">
      <c r="A23" s="69" t="s">
        <v>4</v>
      </c>
      <c r="B23" s="37" t="s">
        <v>910</v>
      </c>
      <c r="C23" s="76" t="s">
        <v>232</v>
      </c>
      <c r="D23" s="37" t="s">
        <v>824</v>
      </c>
      <c r="E23" s="37" t="s">
        <v>460</v>
      </c>
      <c r="F23" s="37" t="s">
        <v>823</v>
      </c>
      <c r="G23" s="37"/>
      <c r="H23" s="37"/>
      <c r="I23" s="37"/>
      <c r="J23" s="37"/>
      <c r="K23" s="37"/>
      <c r="L23" s="75"/>
      <c r="M23" s="48"/>
      <c r="N23" s="86"/>
      <c r="O23" s="86"/>
      <c r="P23" s="86"/>
      <c r="Q23" s="86"/>
      <c r="R23" s="86"/>
      <c r="S23" s="86"/>
      <c r="T23" s="86"/>
      <c r="U23" s="49"/>
      <c r="V23" s="49"/>
      <c r="W23" s="89"/>
      <c r="X23" s="89"/>
      <c r="Y23" s="50"/>
      <c r="Z23" s="53">
        <v>108</v>
      </c>
      <c r="AA23" s="52"/>
      <c r="AB23" s="95"/>
      <c r="AC23" s="43">
        <f t="shared" si="1"/>
        <v>0</v>
      </c>
      <c r="AD23" s="44">
        <v>111.24</v>
      </c>
      <c r="AE23" s="45">
        <f t="shared" si="0"/>
        <v>0</v>
      </c>
      <c r="AF23" s="46">
        <v>114.57719999999999</v>
      </c>
      <c r="AG23" s="52"/>
      <c r="AH23" s="43">
        <f t="shared" si="2"/>
        <v>0</v>
      </c>
      <c r="AI23" s="46">
        <v>118.01451599999999</v>
      </c>
      <c r="AJ23" s="52"/>
      <c r="AK23" s="43">
        <f t="shared" si="3"/>
        <v>0</v>
      </c>
    </row>
    <row r="24" spans="1:37" ht="27" x14ac:dyDescent="0.25">
      <c r="A24" s="69" t="s">
        <v>54</v>
      </c>
      <c r="B24" s="37" t="s">
        <v>55</v>
      </c>
      <c r="C24" s="76" t="s">
        <v>232</v>
      </c>
      <c r="D24" s="37" t="s">
        <v>467</v>
      </c>
      <c r="E24" s="37" t="s">
        <v>465</v>
      </c>
      <c r="F24" s="37" t="s">
        <v>464</v>
      </c>
      <c r="G24" s="37" t="s">
        <v>463</v>
      </c>
      <c r="H24" s="37"/>
      <c r="I24" s="37"/>
      <c r="J24" s="37"/>
      <c r="K24" s="37"/>
      <c r="L24" s="75"/>
      <c r="M24" s="48"/>
      <c r="N24" s="86"/>
      <c r="O24" s="86"/>
      <c r="P24" s="86"/>
      <c r="Q24" s="86"/>
      <c r="R24" s="86"/>
      <c r="S24" s="86"/>
      <c r="T24" s="86"/>
      <c r="U24" s="49"/>
      <c r="V24" s="49"/>
      <c r="W24" s="89"/>
      <c r="X24" s="89"/>
      <c r="Y24" s="50"/>
      <c r="Z24" s="41">
        <v>191</v>
      </c>
      <c r="AA24" s="52"/>
      <c r="AB24" s="95"/>
      <c r="AC24" s="43">
        <f t="shared" si="1"/>
        <v>0</v>
      </c>
      <c r="AD24" s="44">
        <v>196.73</v>
      </c>
      <c r="AE24" s="45">
        <f t="shared" si="0"/>
        <v>0</v>
      </c>
      <c r="AF24" s="46">
        <v>202.6319</v>
      </c>
      <c r="AG24" s="52"/>
      <c r="AH24" s="43">
        <f t="shared" si="2"/>
        <v>0</v>
      </c>
      <c r="AI24" s="46">
        <v>208.710857</v>
      </c>
      <c r="AJ24" s="52"/>
      <c r="AK24" s="43">
        <f t="shared" si="3"/>
        <v>0</v>
      </c>
    </row>
    <row r="25" spans="1:37" ht="40.15" customHeight="1" x14ac:dyDescent="0.25">
      <c r="A25" s="69" t="s">
        <v>70</v>
      </c>
      <c r="B25" s="37" t="s">
        <v>71</v>
      </c>
      <c r="C25" s="76" t="s">
        <v>232</v>
      </c>
      <c r="D25" s="37" t="s">
        <v>827</v>
      </c>
      <c r="E25" s="37" t="s">
        <v>826</v>
      </c>
      <c r="F25" s="37" t="s">
        <v>471</v>
      </c>
      <c r="G25" s="37" t="s">
        <v>470</v>
      </c>
      <c r="H25" s="37" t="s">
        <v>825</v>
      </c>
      <c r="I25" s="37" t="s">
        <v>472</v>
      </c>
      <c r="J25" s="37"/>
      <c r="K25" s="37"/>
      <c r="L25" s="75"/>
      <c r="M25" s="48"/>
      <c r="N25" s="86"/>
      <c r="O25" s="86"/>
      <c r="P25" s="86"/>
      <c r="Q25" s="86"/>
      <c r="R25" s="86"/>
      <c r="S25" s="86"/>
      <c r="T25" s="86"/>
      <c r="U25" s="49"/>
      <c r="V25" s="49"/>
      <c r="W25" s="89"/>
      <c r="X25" s="89"/>
      <c r="Y25" s="50"/>
      <c r="Z25" s="41">
        <v>300</v>
      </c>
      <c r="AA25" s="52"/>
      <c r="AB25" s="95"/>
      <c r="AC25" s="43">
        <f t="shared" si="1"/>
        <v>0</v>
      </c>
      <c r="AD25" s="44">
        <v>309</v>
      </c>
      <c r="AE25" s="45">
        <f t="shared" si="0"/>
        <v>0</v>
      </c>
      <c r="AF25" s="46">
        <v>318.27</v>
      </c>
      <c r="AG25" s="52"/>
      <c r="AH25" s="43">
        <f t="shared" si="2"/>
        <v>0</v>
      </c>
      <c r="AI25" s="46">
        <v>327.81809999999996</v>
      </c>
      <c r="AJ25" s="52"/>
      <c r="AK25" s="43">
        <f t="shared" si="3"/>
        <v>0</v>
      </c>
    </row>
    <row r="26" spans="1:37" ht="21.6" customHeight="1" x14ac:dyDescent="0.25">
      <c r="A26" s="71" t="s">
        <v>126</v>
      </c>
      <c r="B26" s="65" t="s">
        <v>127</v>
      </c>
      <c r="C26" s="76" t="s">
        <v>232</v>
      </c>
      <c r="D26" s="37" t="s">
        <v>828</v>
      </c>
      <c r="E26" s="37"/>
      <c r="F26" s="37"/>
      <c r="G26" s="37"/>
      <c r="H26" s="37"/>
      <c r="I26" s="37"/>
      <c r="J26" s="37"/>
      <c r="K26" s="37"/>
      <c r="L26" s="75"/>
      <c r="M26" s="48"/>
      <c r="N26" s="86"/>
      <c r="O26" s="86"/>
      <c r="P26" s="86"/>
      <c r="Q26" s="86"/>
      <c r="R26" s="86"/>
      <c r="S26" s="86"/>
      <c r="T26" s="86"/>
      <c r="U26" s="49"/>
      <c r="V26" s="49"/>
      <c r="W26" s="89"/>
      <c r="X26" s="89"/>
      <c r="Y26" s="50"/>
      <c r="Z26" s="54">
        <v>5</v>
      </c>
      <c r="AA26" s="52"/>
      <c r="AB26" s="95"/>
      <c r="AC26" s="43">
        <f t="shared" si="1"/>
        <v>0</v>
      </c>
      <c r="AD26" s="44">
        <v>5.15</v>
      </c>
      <c r="AE26" s="45">
        <f t="shared" si="0"/>
        <v>0</v>
      </c>
      <c r="AF26" s="46">
        <v>5.3045</v>
      </c>
      <c r="AG26" s="52"/>
      <c r="AH26" s="43">
        <f t="shared" si="2"/>
        <v>0</v>
      </c>
      <c r="AI26" s="46">
        <v>5.463635</v>
      </c>
      <c r="AJ26" s="52"/>
      <c r="AK26" s="43">
        <f t="shared" si="3"/>
        <v>0</v>
      </c>
    </row>
    <row r="27" spans="1:37" ht="27" x14ac:dyDescent="0.25">
      <c r="A27" s="71" t="s">
        <v>128</v>
      </c>
      <c r="B27" s="65" t="s">
        <v>129</v>
      </c>
      <c r="C27" s="76" t="s">
        <v>232</v>
      </c>
      <c r="D27" s="37" t="s">
        <v>474</v>
      </c>
      <c r="E27" s="37" t="s">
        <v>829</v>
      </c>
      <c r="F27" s="37" t="s">
        <v>473</v>
      </c>
      <c r="G27" s="37" t="s">
        <v>475</v>
      </c>
      <c r="H27" s="37"/>
      <c r="I27" s="37"/>
      <c r="J27" s="37"/>
      <c r="K27" s="37"/>
      <c r="L27" s="75"/>
      <c r="M27" s="48"/>
      <c r="N27" s="86"/>
      <c r="O27" s="86"/>
      <c r="P27" s="86"/>
      <c r="Q27" s="86"/>
      <c r="R27" s="86"/>
      <c r="S27" s="86"/>
      <c r="T27" s="86"/>
      <c r="U27" s="49"/>
      <c r="V27" s="49"/>
      <c r="W27" s="89"/>
      <c r="X27" s="89"/>
      <c r="Y27" s="50"/>
      <c r="Z27" s="54">
        <v>6</v>
      </c>
      <c r="AA27" s="52"/>
      <c r="AB27" s="95"/>
      <c r="AC27" s="43">
        <f t="shared" si="1"/>
        <v>0</v>
      </c>
      <c r="AD27" s="44">
        <v>6.18</v>
      </c>
      <c r="AE27" s="45">
        <f t="shared" si="0"/>
        <v>0</v>
      </c>
      <c r="AF27" s="46">
        <v>6.3653999999999993</v>
      </c>
      <c r="AG27" s="52"/>
      <c r="AH27" s="43">
        <f t="shared" si="2"/>
        <v>0</v>
      </c>
      <c r="AI27" s="46">
        <v>6.5563619999999991</v>
      </c>
      <c r="AJ27" s="52"/>
      <c r="AK27" s="43">
        <f t="shared" si="3"/>
        <v>0</v>
      </c>
    </row>
    <row r="28" spans="1:37" ht="27" x14ac:dyDescent="0.25">
      <c r="A28" s="71" t="s">
        <v>130</v>
      </c>
      <c r="B28" s="65" t="s">
        <v>916</v>
      </c>
      <c r="C28" s="76" t="s">
        <v>232</v>
      </c>
      <c r="D28" s="37" t="s">
        <v>477</v>
      </c>
      <c r="E28" s="37" t="s">
        <v>476</v>
      </c>
      <c r="F28" s="37"/>
      <c r="G28" s="37"/>
      <c r="H28" s="37"/>
      <c r="I28" s="37"/>
      <c r="J28" s="37"/>
      <c r="K28" s="37"/>
      <c r="L28" s="75"/>
      <c r="M28" s="48"/>
      <c r="N28" s="86"/>
      <c r="O28" s="86"/>
      <c r="P28" s="86"/>
      <c r="Q28" s="86"/>
      <c r="R28" s="86"/>
      <c r="S28" s="86"/>
      <c r="T28" s="86"/>
      <c r="U28" s="49"/>
      <c r="V28" s="49"/>
      <c r="W28" s="89"/>
      <c r="X28" s="89"/>
      <c r="Y28" s="50"/>
      <c r="Z28" s="54">
        <v>251</v>
      </c>
      <c r="AA28" s="52"/>
      <c r="AB28" s="95"/>
      <c r="AC28" s="43">
        <f t="shared" si="1"/>
        <v>0</v>
      </c>
      <c r="AD28" s="44">
        <v>258.52999999999997</v>
      </c>
      <c r="AE28" s="45">
        <f t="shared" si="0"/>
        <v>0</v>
      </c>
      <c r="AF28" s="46">
        <v>266.28589999999997</v>
      </c>
      <c r="AG28" s="52"/>
      <c r="AH28" s="43">
        <f t="shared" si="2"/>
        <v>0</v>
      </c>
      <c r="AI28" s="46">
        <v>274.27447699999999</v>
      </c>
      <c r="AJ28" s="52"/>
      <c r="AK28" s="43">
        <f t="shared" si="3"/>
        <v>0</v>
      </c>
    </row>
    <row r="29" spans="1:37" ht="81" x14ac:dyDescent="0.25">
      <c r="A29" s="72" t="s">
        <v>7</v>
      </c>
      <c r="B29" s="37" t="s">
        <v>8</v>
      </c>
      <c r="C29" s="76" t="s">
        <v>232</v>
      </c>
      <c r="D29" s="37" t="s">
        <v>479</v>
      </c>
      <c r="E29" s="37" t="s">
        <v>480</v>
      </c>
      <c r="F29" s="37"/>
      <c r="G29" s="37"/>
      <c r="H29" s="37"/>
      <c r="I29" s="37"/>
      <c r="J29" s="37"/>
      <c r="K29" s="37"/>
      <c r="L29" s="75"/>
      <c r="M29" s="48"/>
      <c r="N29" s="86"/>
      <c r="O29" s="86"/>
      <c r="P29" s="86"/>
      <c r="Q29" s="86"/>
      <c r="R29" s="86"/>
      <c r="S29" s="86"/>
      <c r="T29" s="86"/>
      <c r="U29" s="49"/>
      <c r="V29" s="49"/>
      <c r="W29" s="89"/>
      <c r="X29" s="89"/>
      <c r="Y29" s="50"/>
      <c r="Z29" s="53">
        <v>9200</v>
      </c>
      <c r="AA29" s="52"/>
      <c r="AB29" s="95"/>
      <c r="AC29" s="43">
        <f t="shared" si="1"/>
        <v>0</v>
      </c>
      <c r="AD29" s="44">
        <v>9476</v>
      </c>
      <c r="AE29" s="45">
        <f t="shared" si="0"/>
        <v>0</v>
      </c>
      <c r="AF29" s="46">
        <v>9760.2800000000007</v>
      </c>
      <c r="AG29" s="52"/>
      <c r="AH29" s="43">
        <f t="shared" si="2"/>
        <v>0</v>
      </c>
      <c r="AI29" s="46">
        <v>10053.088400000001</v>
      </c>
      <c r="AJ29" s="52"/>
      <c r="AK29" s="43">
        <f t="shared" si="3"/>
        <v>0</v>
      </c>
    </row>
    <row r="30" spans="1:37" ht="27" x14ac:dyDescent="0.25">
      <c r="A30" s="69" t="s">
        <v>60</v>
      </c>
      <c r="B30" s="37" t="s">
        <v>61</v>
      </c>
      <c r="C30" s="76" t="s">
        <v>232</v>
      </c>
      <c r="D30" s="37" t="s">
        <v>831</v>
      </c>
      <c r="E30" s="37" t="s">
        <v>482</v>
      </c>
      <c r="F30" s="37"/>
      <c r="G30" s="37"/>
      <c r="H30" s="37"/>
      <c r="I30" s="37"/>
      <c r="J30" s="37"/>
      <c r="K30" s="37"/>
      <c r="L30" s="75"/>
      <c r="M30" s="48"/>
      <c r="N30" s="86"/>
      <c r="O30" s="86"/>
      <c r="P30" s="86"/>
      <c r="Q30" s="86"/>
      <c r="R30" s="86"/>
      <c r="S30" s="86"/>
      <c r="T30" s="86"/>
      <c r="U30" s="49"/>
      <c r="V30" s="49"/>
      <c r="W30" s="89"/>
      <c r="X30" s="89"/>
      <c r="Y30" s="50"/>
      <c r="Z30" s="41">
        <v>695</v>
      </c>
      <c r="AA30" s="52"/>
      <c r="AB30" s="95"/>
      <c r="AC30" s="43">
        <f t="shared" si="1"/>
        <v>0</v>
      </c>
      <c r="AD30" s="44">
        <v>715.85</v>
      </c>
      <c r="AE30" s="45">
        <f t="shared" si="0"/>
        <v>0</v>
      </c>
      <c r="AF30" s="46">
        <v>737.32550000000003</v>
      </c>
      <c r="AG30" s="52"/>
      <c r="AH30" s="43">
        <f t="shared" si="2"/>
        <v>0</v>
      </c>
      <c r="AI30" s="46">
        <v>759.44526500000006</v>
      </c>
      <c r="AJ30" s="52"/>
      <c r="AK30" s="43">
        <f t="shared" si="3"/>
        <v>0</v>
      </c>
    </row>
    <row r="31" spans="1:37" x14ac:dyDescent="0.25">
      <c r="A31" s="71" t="s">
        <v>132</v>
      </c>
      <c r="B31" s="65" t="s">
        <v>133</v>
      </c>
      <c r="C31" s="76" t="s">
        <v>232</v>
      </c>
      <c r="D31" s="37" t="s">
        <v>486</v>
      </c>
      <c r="E31" s="37" t="s">
        <v>832</v>
      </c>
      <c r="F31" s="37"/>
      <c r="G31" s="37"/>
      <c r="H31" s="37"/>
      <c r="I31" s="37"/>
      <c r="J31" s="37"/>
      <c r="K31" s="37"/>
      <c r="L31" s="75"/>
      <c r="M31" s="48"/>
      <c r="N31" s="86"/>
      <c r="O31" s="86"/>
      <c r="P31" s="86"/>
      <c r="Q31" s="86"/>
      <c r="R31" s="86"/>
      <c r="S31" s="86"/>
      <c r="T31" s="86"/>
      <c r="U31" s="49"/>
      <c r="V31" s="49"/>
      <c r="W31" s="89"/>
      <c r="X31" s="89"/>
      <c r="Y31" s="50"/>
      <c r="Z31" s="54">
        <v>628</v>
      </c>
      <c r="AA31" s="52"/>
      <c r="AB31" s="95"/>
      <c r="AC31" s="43">
        <f t="shared" si="1"/>
        <v>0</v>
      </c>
      <c r="AD31" s="44">
        <v>646.84</v>
      </c>
      <c r="AE31" s="45">
        <f t="shared" si="0"/>
        <v>0</v>
      </c>
      <c r="AF31" s="46">
        <v>666.24520000000007</v>
      </c>
      <c r="AG31" s="52"/>
      <c r="AH31" s="43">
        <f t="shared" si="2"/>
        <v>0</v>
      </c>
      <c r="AI31" s="46">
        <v>686.23255600000005</v>
      </c>
      <c r="AJ31" s="52"/>
      <c r="AK31" s="43">
        <f t="shared" si="3"/>
        <v>0</v>
      </c>
    </row>
    <row r="32" spans="1:37" ht="40.5" x14ac:dyDescent="0.25">
      <c r="A32" s="69" t="s">
        <v>9</v>
      </c>
      <c r="B32" s="37" t="s">
        <v>10</v>
      </c>
      <c r="C32" s="76" t="s">
        <v>238</v>
      </c>
      <c r="D32" s="37" t="s">
        <v>491</v>
      </c>
      <c r="E32" s="37" t="s">
        <v>488</v>
      </c>
      <c r="F32" s="37" t="s">
        <v>487</v>
      </c>
      <c r="G32" s="37" t="s">
        <v>490</v>
      </c>
      <c r="H32" s="37"/>
      <c r="I32" s="37"/>
      <c r="J32" s="37"/>
      <c r="K32" s="37"/>
      <c r="L32" s="75"/>
      <c r="M32" s="48"/>
      <c r="N32" s="86"/>
      <c r="O32" s="86"/>
      <c r="P32" s="86"/>
      <c r="Q32" s="86"/>
      <c r="R32" s="86"/>
      <c r="S32" s="86"/>
      <c r="T32" s="86"/>
      <c r="U32" s="49"/>
      <c r="V32" s="49"/>
      <c r="W32" s="89"/>
      <c r="X32" s="89"/>
      <c r="Y32" s="50"/>
      <c r="Z32" s="53">
        <v>25</v>
      </c>
      <c r="AA32" s="52"/>
      <c r="AB32" s="95"/>
      <c r="AC32" s="43">
        <f t="shared" si="1"/>
        <v>0</v>
      </c>
      <c r="AD32" s="44">
        <v>25.75</v>
      </c>
      <c r="AE32" s="45">
        <f t="shared" si="0"/>
        <v>0</v>
      </c>
      <c r="AF32" s="46">
        <v>26.522500000000001</v>
      </c>
      <c r="AG32" s="52"/>
      <c r="AH32" s="43">
        <f t="shared" si="2"/>
        <v>0</v>
      </c>
      <c r="AI32" s="46">
        <v>27.318175</v>
      </c>
      <c r="AJ32" s="52"/>
      <c r="AK32" s="43">
        <f t="shared" si="3"/>
        <v>0</v>
      </c>
    </row>
    <row r="33" spans="1:37" ht="40.5" x14ac:dyDescent="0.25">
      <c r="A33" s="69" t="s">
        <v>11</v>
      </c>
      <c r="B33" s="37" t="s">
        <v>12</v>
      </c>
      <c r="C33" s="76" t="s">
        <v>238</v>
      </c>
      <c r="D33" s="37" t="s">
        <v>834</v>
      </c>
      <c r="E33" s="37" t="s">
        <v>833</v>
      </c>
      <c r="F33" s="37" t="s">
        <v>496</v>
      </c>
      <c r="G33" s="37" t="s">
        <v>494</v>
      </c>
      <c r="H33" s="37"/>
      <c r="I33" s="37"/>
      <c r="J33" s="37"/>
      <c r="K33" s="37"/>
      <c r="L33" s="75"/>
      <c r="M33" s="48"/>
      <c r="N33" s="86"/>
      <c r="O33" s="86"/>
      <c r="P33" s="86"/>
      <c r="Q33" s="86"/>
      <c r="R33" s="86"/>
      <c r="S33" s="86"/>
      <c r="T33" s="86"/>
      <c r="U33" s="49"/>
      <c r="V33" s="49"/>
      <c r="W33" s="89"/>
      <c r="X33" s="89"/>
      <c r="Y33" s="50"/>
      <c r="Z33" s="53">
        <v>150</v>
      </c>
      <c r="AA33" s="52"/>
      <c r="AB33" s="95"/>
      <c r="AC33" s="43">
        <f t="shared" si="1"/>
        <v>0</v>
      </c>
      <c r="AD33" s="44">
        <v>154.5</v>
      </c>
      <c r="AE33" s="45">
        <f t="shared" si="0"/>
        <v>0</v>
      </c>
      <c r="AF33" s="46">
        <v>159.13499999999999</v>
      </c>
      <c r="AG33" s="52"/>
      <c r="AH33" s="43">
        <f t="shared" si="2"/>
        <v>0</v>
      </c>
      <c r="AI33" s="46">
        <v>163.90904999999998</v>
      </c>
      <c r="AJ33" s="52"/>
      <c r="AK33" s="43">
        <f t="shared" si="3"/>
        <v>0</v>
      </c>
    </row>
    <row r="34" spans="1:37" ht="27" x14ac:dyDescent="0.25">
      <c r="A34" s="69" t="s">
        <v>43</v>
      </c>
      <c r="B34" s="37" t="s">
        <v>44</v>
      </c>
      <c r="C34" s="76" t="s">
        <v>240</v>
      </c>
      <c r="D34" s="37" t="s">
        <v>500</v>
      </c>
      <c r="E34" s="37" t="s">
        <v>499</v>
      </c>
      <c r="F34" s="37" t="s">
        <v>498</v>
      </c>
      <c r="G34" s="37" t="s">
        <v>501</v>
      </c>
      <c r="H34" s="37"/>
      <c r="I34" s="37"/>
      <c r="J34" s="37"/>
      <c r="K34" s="37"/>
      <c r="L34" s="75"/>
      <c r="M34" s="48"/>
      <c r="N34" s="86"/>
      <c r="O34" s="86"/>
      <c r="P34" s="86"/>
      <c r="Q34" s="86"/>
      <c r="R34" s="86"/>
      <c r="S34" s="86"/>
      <c r="T34" s="86"/>
      <c r="U34" s="49"/>
      <c r="V34" s="49"/>
      <c r="W34" s="89"/>
      <c r="X34" s="89"/>
      <c r="Y34" s="50"/>
      <c r="Z34" s="41">
        <v>320</v>
      </c>
      <c r="AA34" s="52"/>
      <c r="AB34" s="95"/>
      <c r="AC34" s="43">
        <f t="shared" si="1"/>
        <v>0</v>
      </c>
      <c r="AD34" s="44">
        <v>329.6</v>
      </c>
      <c r="AE34" s="45">
        <f t="shared" si="0"/>
        <v>0</v>
      </c>
      <c r="AF34" s="46">
        <v>339.488</v>
      </c>
      <c r="AG34" s="52"/>
      <c r="AH34" s="43">
        <f t="shared" si="2"/>
        <v>0</v>
      </c>
      <c r="AI34" s="46">
        <v>349.67264</v>
      </c>
      <c r="AJ34" s="52"/>
      <c r="AK34" s="43">
        <f t="shared" si="3"/>
        <v>0</v>
      </c>
    </row>
    <row r="35" spans="1:37" ht="40.5" x14ac:dyDescent="0.25">
      <c r="A35" s="69" t="s">
        <v>45</v>
      </c>
      <c r="B35" s="37" t="s">
        <v>46</v>
      </c>
      <c r="C35" s="76" t="s">
        <v>236</v>
      </c>
      <c r="D35" s="37" t="s">
        <v>836</v>
      </c>
      <c r="E35" s="37" t="s">
        <v>835</v>
      </c>
      <c r="F35" s="37" t="s">
        <v>503</v>
      </c>
      <c r="G35" s="37" t="s">
        <v>504</v>
      </c>
      <c r="H35" s="37" t="s">
        <v>502</v>
      </c>
      <c r="I35" s="37" t="s">
        <v>505</v>
      </c>
      <c r="J35" s="37"/>
      <c r="K35" s="37"/>
      <c r="L35" s="75"/>
      <c r="M35" s="48"/>
      <c r="N35" s="86"/>
      <c r="O35" s="86"/>
      <c r="P35" s="86"/>
      <c r="Q35" s="86"/>
      <c r="R35" s="86"/>
      <c r="S35" s="86"/>
      <c r="T35" s="86"/>
      <c r="U35" s="49"/>
      <c r="V35" s="49"/>
      <c r="W35" s="89"/>
      <c r="X35" s="89"/>
      <c r="Y35" s="50"/>
      <c r="Z35" s="41">
        <v>325</v>
      </c>
      <c r="AA35" s="52"/>
      <c r="AB35" s="95"/>
      <c r="AC35" s="43">
        <f t="shared" si="1"/>
        <v>0</v>
      </c>
      <c r="AD35" s="44">
        <v>334.75</v>
      </c>
      <c r="AE35" s="45">
        <f t="shared" ref="AE35:AE66" si="4">ROUND($AA35*AD35,2)</f>
        <v>0</v>
      </c>
      <c r="AF35" s="46">
        <v>344.79250000000002</v>
      </c>
      <c r="AG35" s="52"/>
      <c r="AH35" s="43">
        <f t="shared" si="2"/>
        <v>0</v>
      </c>
      <c r="AI35" s="46">
        <v>355.13627500000001</v>
      </c>
      <c r="AJ35" s="52"/>
      <c r="AK35" s="43">
        <f t="shared" si="3"/>
        <v>0</v>
      </c>
    </row>
    <row r="36" spans="1:37" ht="27" x14ac:dyDescent="0.25">
      <c r="A36" s="69" t="s">
        <v>47</v>
      </c>
      <c r="B36" s="37" t="s">
        <v>48</v>
      </c>
      <c r="C36" s="76" t="s">
        <v>236</v>
      </c>
      <c r="D36" s="37" t="s">
        <v>839</v>
      </c>
      <c r="E36" s="37" t="s">
        <v>837</v>
      </c>
      <c r="F36" s="37" t="s">
        <v>838</v>
      </c>
      <c r="G36" s="37" t="s">
        <v>506</v>
      </c>
      <c r="H36" s="37"/>
      <c r="I36" s="37"/>
      <c r="J36" s="37"/>
      <c r="K36" s="37"/>
      <c r="L36" s="75"/>
      <c r="M36" s="48"/>
      <c r="N36" s="86"/>
      <c r="O36" s="86"/>
      <c r="P36" s="86"/>
      <c r="Q36" s="86"/>
      <c r="R36" s="86"/>
      <c r="S36" s="86"/>
      <c r="T36" s="86"/>
      <c r="U36" s="49"/>
      <c r="V36" s="49"/>
      <c r="W36" s="89"/>
      <c r="X36" s="89"/>
      <c r="Y36" s="50"/>
      <c r="Z36" s="41">
        <v>575</v>
      </c>
      <c r="AA36" s="52"/>
      <c r="AB36" s="95"/>
      <c r="AC36" s="43">
        <f t="shared" si="1"/>
        <v>0</v>
      </c>
      <c r="AD36" s="44">
        <v>592.25</v>
      </c>
      <c r="AE36" s="45">
        <f t="shared" si="4"/>
        <v>0</v>
      </c>
      <c r="AF36" s="46">
        <v>610.01750000000004</v>
      </c>
      <c r="AG36" s="52"/>
      <c r="AH36" s="43">
        <f t="shared" si="2"/>
        <v>0</v>
      </c>
      <c r="AI36" s="46">
        <v>628.31802500000003</v>
      </c>
      <c r="AJ36" s="52"/>
      <c r="AK36" s="43">
        <f t="shared" si="3"/>
        <v>0</v>
      </c>
    </row>
    <row r="37" spans="1:37" ht="40.5" x14ac:dyDescent="0.25">
      <c r="A37" s="71" t="s">
        <v>134</v>
      </c>
      <c r="B37" s="65" t="s">
        <v>135</v>
      </c>
      <c r="C37" s="76" t="s">
        <v>236</v>
      </c>
      <c r="D37" s="37" t="s">
        <v>841</v>
      </c>
      <c r="E37" s="37" t="s">
        <v>507</v>
      </c>
      <c r="F37" s="37" t="s">
        <v>840</v>
      </c>
      <c r="G37" s="37" t="s">
        <v>510</v>
      </c>
      <c r="H37" s="37" t="s">
        <v>508</v>
      </c>
      <c r="I37" s="37"/>
      <c r="J37" s="37"/>
      <c r="K37" s="37"/>
      <c r="L37" s="75"/>
      <c r="M37" s="48"/>
      <c r="N37" s="86"/>
      <c r="O37" s="86"/>
      <c r="P37" s="86"/>
      <c r="Q37" s="86"/>
      <c r="R37" s="86"/>
      <c r="S37" s="86"/>
      <c r="T37" s="86"/>
      <c r="U37" s="49"/>
      <c r="V37" s="49"/>
      <c r="W37" s="89"/>
      <c r="X37" s="89"/>
      <c r="Y37" s="50"/>
      <c r="Z37" s="54">
        <v>627</v>
      </c>
      <c r="AA37" s="52"/>
      <c r="AB37" s="95"/>
      <c r="AC37" s="43">
        <f t="shared" si="1"/>
        <v>0</v>
      </c>
      <c r="AD37" s="44">
        <v>645.80999999999995</v>
      </c>
      <c r="AE37" s="45">
        <f t="shared" si="4"/>
        <v>0</v>
      </c>
      <c r="AF37" s="46">
        <v>665.18429999999989</v>
      </c>
      <c r="AG37" s="52"/>
      <c r="AH37" s="43">
        <f t="shared" si="2"/>
        <v>0</v>
      </c>
      <c r="AI37" s="46">
        <v>685.13982899999985</v>
      </c>
      <c r="AJ37" s="52"/>
      <c r="AK37" s="43">
        <f t="shared" si="3"/>
        <v>0</v>
      </c>
    </row>
    <row r="38" spans="1:37" ht="27" x14ac:dyDescent="0.25">
      <c r="A38" s="69" t="s">
        <v>35</v>
      </c>
      <c r="B38" s="37" t="s">
        <v>36</v>
      </c>
      <c r="C38" s="76" t="s">
        <v>232</v>
      </c>
      <c r="D38" s="37" t="s">
        <v>515</v>
      </c>
      <c r="E38" s="37" t="s">
        <v>514</v>
      </c>
      <c r="F38" s="37" t="s">
        <v>513</v>
      </c>
      <c r="G38" s="37"/>
      <c r="H38" s="37"/>
      <c r="I38" s="37"/>
      <c r="J38" s="37"/>
      <c r="K38" s="37"/>
      <c r="L38" s="75"/>
      <c r="M38" s="48"/>
      <c r="N38" s="86"/>
      <c r="O38" s="86"/>
      <c r="P38" s="86"/>
      <c r="Q38" s="86"/>
      <c r="R38" s="86"/>
      <c r="S38" s="86"/>
      <c r="T38" s="86"/>
      <c r="U38" s="49"/>
      <c r="V38" s="49"/>
      <c r="W38" s="89"/>
      <c r="X38" s="89"/>
      <c r="Y38" s="50"/>
      <c r="Z38" s="41">
        <v>50</v>
      </c>
      <c r="AA38" s="52"/>
      <c r="AB38" s="95"/>
      <c r="AC38" s="43">
        <f t="shared" si="1"/>
        <v>0</v>
      </c>
      <c r="AD38" s="44">
        <v>51.5</v>
      </c>
      <c r="AE38" s="45">
        <f t="shared" si="4"/>
        <v>0</v>
      </c>
      <c r="AF38" s="46">
        <v>53.045000000000002</v>
      </c>
      <c r="AG38" s="52"/>
      <c r="AH38" s="43">
        <f t="shared" si="2"/>
        <v>0</v>
      </c>
      <c r="AI38" s="46">
        <v>54.63635</v>
      </c>
      <c r="AJ38" s="52"/>
      <c r="AK38" s="43">
        <f t="shared" si="3"/>
        <v>0</v>
      </c>
    </row>
    <row r="39" spans="1:37" ht="40.5" x14ac:dyDescent="0.25">
      <c r="A39" s="71" t="s">
        <v>136</v>
      </c>
      <c r="B39" s="65" t="s">
        <v>268</v>
      </c>
      <c r="C39" s="76" t="s">
        <v>232</v>
      </c>
      <c r="D39" s="37" t="s">
        <v>517</v>
      </c>
      <c r="E39" s="37" t="s">
        <v>842</v>
      </c>
      <c r="F39" s="37" t="s">
        <v>518</v>
      </c>
      <c r="G39" s="37" t="s">
        <v>516</v>
      </c>
      <c r="H39" s="37"/>
      <c r="I39" s="37"/>
      <c r="J39" s="37"/>
      <c r="K39" s="37"/>
      <c r="L39" s="75"/>
      <c r="M39" s="48"/>
      <c r="N39" s="86"/>
      <c r="O39" s="86"/>
      <c r="P39" s="86"/>
      <c r="Q39" s="86"/>
      <c r="R39" s="86"/>
      <c r="S39" s="86"/>
      <c r="T39" s="86"/>
      <c r="U39" s="49"/>
      <c r="V39" s="49"/>
      <c r="W39" s="89"/>
      <c r="X39" s="89"/>
      <c r="Y39" s="50"/>
      <c r="Z39" s="54">
        <v>259</v>
      </c>
      <c r="AA39" s="52"/>
      <c r="AB39" s="95"/>
      <c r="AC39" s="43">
        <f t="shared" si="1"/>
        <v>0</v>
      </c>
      <c r="AD39" s="44">
        <v>266.77</v>
      </c>
      <c r="AE39" s="45">
        <f t="shared" si="4"/>
        <v>0</v>
      </c>
      <c r="AF39" s="46">
        <v>274.7731</v>
      </c>
      <c r="AG39" s="52"/>
      <c r="AH39" s="43">
        <f t="shared" si="2"/>
        <v>0</v>
      </c>
      <c r="AI39" s="46">
        <v>283.01629300000002</v>
      </c>
      <c r="AJ39" s="52"/>
      <c r="AK39" s="43">
        <f t="shared" si="3"/>
        <v>0</v>
      </c>
    </row>
    <row r="40" spans="1:37" ht="27" x14ac:dyDescent="0.25">
      <c r="A40" s="72" t="s">
        <v>27</v>
      </c>
      <c r="B40" s="37" t="s">
        <v>28</v>
      </c>
      <c r="C40" s="76" t="s">
        <v>232</v>
      </c>
      <c r="D40" s="37" t="s">
        <v>520</v>
      </c>
      <c r="E40" s="37" t="s">
        <v>843</v>
      </c>
      <c r="F40" s="37"/>
      <c r="G40" s="37"/>
      <c r="H40" s="37"/>
      <c r="I40" s="37"/>
      <c r="J40" s="37"/>
      <c r="K40" s="37"/>
      <c r="L40" s="75"/>
      <c r="M40" s="48"/>
      <c r="N40" s="86"/>
      <c r="O40" s="86"/>
      <c r="P40" s="86"/>
      <c r="Q40" s="86"/>
      <c r="R40" s="86"/>
      <c r="S40" s="86"/>
      <c r="T40" s="86"/>
      <c r="U40" s="49"/>
      <c r="V40" s="49"/>
      <c r="W40" s="89"/>
      <c r="X40" s="89"/>
      <c r="Y40" s="50"/>
      <c r="Z40" s="41">
        <v>6400</v>
      </c>
      <c r="AA40" s="52"/>
      <c r="AB40" s="95"/>
      <c r="AC40" s="43">
        <f t="shared" si="1"/>
        <v>0</v>
      </c>
      <c r="AD40" s="44">
        <v>6592</v>
      </c>
      <c r="AE40" s="45">
        <f t="shared" si="4"/>
        <v>0</v>
      </c>
      <c r="AF40" s="46">
        <v>6789.76</v>
      </c>
      <c r="AG40" s="52"/>
      <c r="AH40" s="43">
        <f t="shared" si="2"/>
        <v>0</v>
      </c>
      <c r="AI40" s="46">
        <v>6993.4528</v>
      </c>
      <c r="AJ40" s="52"/>
      <c r="AK40" s="43">
        <f t="shared" si="3"/>
        <v>0</v>
      </c>
    </row>
    <row r="41" spans="1:37" ht="27" x14ac:dyDescent="0.25">
      <c r="A41" s="71" t="s">
        <v>138</v>
      </c>
      <c r="B41" s="65" t="s">
        <v>139</v>
      </c>
      <c r="C41" s="76" t="s">
        <v>240</v>
      </c>
      <c r="D41" s="37" t="s">
        <v>523</v>
      </c>
      <c r="E41" s="37" t="s">
        <v>527</v>
      </c>
      <c r="F41" s="37" t="s">
        <v>525</v>
      </c>
      <c r="G41" s="37" t="s">
        <v>524</v>
      </c>
      <c r="H41" s="37" t="s">
        <v>844</v>
      </c>
      <c r="I41" s="37"/>
      <c r="J41" s="37"/>
      <c r="K41" s="37"/>
      <c r="L41" s="75"/>
      <c r="M41" s="48"/>
      <c r="N41" s="86"/>
      <c r="O41" s="86"/>
      <c r="P41" s="86"/>
      <c r="Q41" s="86"/>
      <c r="R41" s="86"/>
      <c r="S41" s="86"/>
      <c r="T41" s="86"/>
      <c r="U41" s="49"/>
      <c r="V41" s="49"/>
      <c r="W41" s="89"/>
      <c r="X41" s="89"/>
      <c r="Y41" s="50"/>
      <c r="Z41" s="54">
        <v>200</v>
      </c>
      <c r="AA41" s="52"/>
      <c r="AB41" s="95"/>
      <c r="AC41" s="43">
        <f t="shared" si="1"/>
        <v>0</v>
      </c>
      <c r="AD41" s="44">
        <v>206</v>
      </c>
      <c r="AE41" s="45">
        <f t="shared" si="4"/>
        <v>0</v>
      </c>
      <c r="AF41" s="46">
        <v>212.18</v>
      </c>
      <c r="AG41" s="52"/>
      <c r="AH41" s="43">
        <f t="shared" si="2"/>
        <v>0</v>
      </c>
      <c r="AI41" s="46">
        <v>218.5454</v>
      </c>
      <c r="AJ41" s="52"/>
      <c r="AK41" s="43">
        <f t="shared" si="3"/>
        <v>0</v>
      </c>
    </row>
    <row r="42" spans="1:37" ht="40.5" x14ac:dyDescent="0.25">
      <c r="A42" s="71" t="s">
        <v>140</v>
      </c>
      <c r="B42" s="65" t="s">
        <v>911</v>
      </c>
      <c r="C42" s="76" t="s">
        <v>241</v>
      </c>
      <c r="D42" s="37" t="s">
        <v>845</v>
      </c>
      <c r="E42" s="37" t="s">
        <v>530</v>
      </c>
      <c r="F42" s="37" t="s">
        <v>532</v>
      </c>
      <c r="G42" s="37"/>
      <c r="H42" s="37"/>
      <c r="I42" s="37"/>
      <c r="J42" s="37"/>
      <c r="K42" s="37"/>
      <c r="L42" s="75"/>
      <c r="M42" s="48"/>
      <c r="N42" s="86"/>
      <c r="O42" s="86"/>
      <c r="P42" s="86"/>
      <c r="Q42" s="86"/>
      <c r="R42" s="86"/>
      <c r="S42" s="86"/>
      <c r="T42" s="86"/>
      <c r="U42" s="49"/>
      <c r="V42" s="49"/>
      <c r="W42" s="89"/>
      <c r="X42" s="89"/>
      <c r="Y42" s="50"/>
      <c r="Z42" s="54">
        <v>313</v>
      </c>
      <c r="AA42" s="52"/>
      <c r="AB42" s="95"/>
      <c r="AC42" s="43">
        <f t="shared" si="1"/>
        <v>0</v>
      </c>
      <c r="AD42" s="44">
        <v>322.39</v>
      </c>
      <c r="AE42" s="45">
        <f t="shared" si="4"/>
        <v>0</v>
      </c>
      <c r="AF42" s="46">
        <v>332.06169999999997</v>
      </c>
      <c r="AG42" s="52"/>
      <c r="AH42" s="43">
        <f t="shared" si="2"/>
        <v>0</v>
      </c>
      <c r="AI42" s="46">
        <v>342.023551</v>
      </c>
      <c r="AJ42" s="52"/>
      <c r="AK42" s="43">
        <f t="shared" si="3"/>
        <v>0</v>
      </c>
    </row>
    <row r="43" spans="1:37" ht="40.5" x14ac:dyDescent="0.25">
      <c r="A43" s="71" t="s">
        <v>142</v>
      </c>
      <c r="B43" s="65" t="s">
        <v>143</v>
      </c>
      <c r="C43" s="76" t="s">
        <v>241</v>
      </c>
      <c r="D43" s="37" t="s">
        <v>539</v>
      </c>
      <c r="E43" s="37" t="s">
        <v>537</v>
      </c>
      <c r="F43" s="37" t="s">
        <v>536</v>
      </c>
      <c r="G43" s="37" t="s">
        <v>541</v>
      </c>
      <c r="H43" s="37" t="s">
        <v>543</v>
      </c>
      <c r="I43" s="37" t="s">
        <v>534</v>
      </c>
      <c r="J43" s="37"/>
      <c r="K43" s="37"/>
      <c r="L43" s="75"/>
      <c r="M43" s="48"/>
      <c r="N43" s="86"/>
      <c r="O43" s="86"/>
      <c r="P43" s="86"/>
      <c r="Q43" s="86"/>
      <c r="R43" s="86"/>
      <c r="S43" s="86"/>
      <c r="T43" s="86"/>
      <c r="U43" s="49"/>
      <c r="V43" s="49"/>
      <c r="W43" s="89"/>
      <c r="X43" s="89"/>
      <c r="Y43" s="50"/>
      <c r="Z43" s="54">
        <v>2072</v>
      </c>
      <c r="AA43" s="52"/>
      <c r="AB43" s="95"/>
      <c r="AC43" s="43">
        <f t="shared" si="1"/>
        <v>0</v>
      </c>
      <c r="AD43" s="44">
        <v>2134.16</v>
      </c>
      <c r="AE43" s="45">
        <f t="shared" si="4"/>
        <v>0</v>
      </c>
      <c r="AF43" s="46">
        <v>2198.1848</v>
      </c>
      <c r="AG43" s="52"/>
      <c r="AH43" s="43">
        <f t="shared" si="2"/>
        <v>0</v>
      </c>
      <c r="AI43" s="46">
        <v>2264.1303440000002</v>
      </c>
      <c r="AJ43" s="52"/>
      <c r="AK43" s="43">
        <f t="shared" si="3"/>
        <v>0</v>
      </c>
    </row>
    <row r="44" spans="1:37" ht="27" x14ac:dyDescent="0.25">
      <c r="A44" s="71" t="s">
        <v>144</v>
      </c>
      <c r="B44" s="65" t="s">
        <v>145</v>
      </c>
      <c r="C44" s="76" t="s">
        <v>241</v>
      </c>
      <c r="D44" s="37" t="s">
        <v>847</v>
      </c>
      <c r="E44" s="37" t="s">
        <v>846</v>
      </c>
      <c r="F44" s="37" t="s">
        <v>849</v>
      </c>
      <c r="G44" s="37" t="s">
        <v>548</v>
      </c>
      <c r="H44" s="37" t="s">
        <v>241</v>
      </c>
      <c r="I44" s="37" t="s">
        <v>551</v>
      </c>
      <c r="J44" s="37" t="s">
        <v>549</v>
      </c>
      <c r="K44" s="37" t="s">
        <v>546</v>
      </c>
      <c r="L44" s="75"/>
      <c r="M44" s="48"/>
      <c r="N44" s="86"/>
      <c r="O44" s="86"/>
      <c r="P44" s="86"/>
      <c r="Q44" s="86"/>
      <c r="R44" s="86"/>
      <c r="S44" s="86"/>
      <c r="T44" s="86"/>
      <c r="U44" s="49"/>
      <c r="V44" s="49"/>
      <c r="W44" s="89"/>
      <c r="X44" s="89"/>
      <c r="Y44" s="50"/>
      <c r="Z44" s="54">
        <v>2244</v>
      </c>
      <c r="AA44" s="52"/>
      <c r="AB44" s="95"/>
      <c r="AC44" s="43">
        <f t="shared" si="1"/>
        <v>0</v>
      </c>
      <c r="AD44" s="44">
        <v>2311.3200000000002</v>
      </c>
      <c r="AE44" s="45">
        <f t="shared" si="4"/>
        <v>0</v>
      </c>
      <c r="AF44" s="46">
        <v>2380.6596</v>
      </c>
      <c r="AG44" s="52"/>
      <c r="AH44" s="43">
        <f t="shared" si="2"/>
        <v>0</v>
      </c>
      <c r="AI44" s="46">
        <v>2452.0793880000001</v>
      </c>
      <c r="AJ44" s="52"/>
      <c r="AK44" s="43">
        <f t="shared" si="3"/>
        <v>0</v>
      </c>
    </row>
    <row r="45" spans="1:37" ht="54" x14ac:dyDescent="0.25">
      <c r="A45" s="69" t="s">
        <v>15</v>
      </c>
      <c r="B45" s="37" t="s">
        <v>16</v>
      </c>
      <c r="C45" s="76" t="s">
        <v>241</v>
      </c>
      <c r="D45" s="37" t="s">
        <v>553</v>
      </c>
      <c r="E45" s="37" t="s">
        <v>556</v>
      </c>
      <c r="F45" s="37" t="s">
        <v>850</v>
      </c>
      <c r="G45" s="37" t="s">
        <v>557</v>
      </c>
      <c r="H45" s="37" t="s">
        <v>559</v>
      </c>
      <c r="I45" s="37" t="s">
        <v>555</v>
      </c>
      <c r="J45" s="37" t="s">
        <v>560</v>
      </c>
      <c r="K45" s="37" t="s">
        <v>561</v>
      </c>
      <c r="L45" s="75"/>
      <c r="M45" s="48"/>
      <c r="N45" s="86"/>
      <c r="O45" s="86"/>
      <c r="P45" s="86"/>
      <c r="Q45" s="86"/>
      <c r="R45" s="86"/>
      <c r="S45" s="86"/>
      <c r="T45" s="86"/>
      <c r="U45" s="49"/>
      <c r="V45" s="49"/>
      <c r="W45" s="89"/>
      <c r="X45" s="89"/>
      <c r="Y45" s="50"/>
      <c r="Z45" s="41">
        <v>1280</v>
      </c>
      <c r="AA45" s="52"/>
      <c r="AB45" s="95"/>
      <c r="AC45" s="43">
        <f t="shared" si="1"/>
        <v>0</v>
      </c>
      <c r="AD45" s="44">
        <v>1318.4</v>
      </c>
      <c r="AE45" s="45">
        <f t="shared" si="4"/>
        <v>0</v>
      </c>
      <c r="AF45" s="46">
        <v>1357.952</v>
      </c>
      <c r="AG45" s="52"/>
      <c r="AH45" s="43">
        <f t="shared" si="2"/>
        <v>0</v>
      </c>
      <c r="AI45" s="46">
        <v>1398.69056</v>
      </c>
      <c r="AJ45" s="52"/>
      <c r="AK45" s="43">
        <f t="shared" si="3"/>
        <v>0</v>
      </c>
    </row>
    <row r="46" spans="1:37" ht="40.5" x14ac:dyDescent="0.25">
      <c r="A46" s="69" t="s">
        <v>13</v>
      </c>
      <c r="B46" s="37" t="s">
        <v>14</v>
      </c>
      <c r="C46" s="76" t="s">
        <v>236</v>
      </c>
      <c r="D46" s="37" t="s">
        <v>569</v>
      </c>
      <c r="E46" s="37" t="s">
        <v>570</v>
      </c>
      <c r="F46" s="37" t="s">
        <v>564</v>
      </c>
      <c r="G46" s="37" t="s">
        <v>851</v>
      </c>
      <c r="H46" s="37" t="s">
        <v>573</v>
      </c>
      <c r="I46" s="37" t="s">
        <v>572</v>
      </c>
      <c r="J46" s="37" t="s">
        <v>567</v>
      </c>
      <c r="K46" s="37" t="s">
        <v>562</v>
      </c>
      <c r="L46" s="75" t="s">
        <v>566</v>
      </c>
      <c r="M46" s="48"/>
      <c r="N46" s="86"/>
      <c r="O46" s="86"/>
      <c r="P46" s="86"/>
      <c r="Q46" s="86"/>
      <c r="R46" s="86"/>
      <c r="S46" s="86"/>
      <c r="T46" s="86"/>
      <c r="U46" s="49"/>
      <c r="V46" s="49"/>
      <c r="W46" s="89"/>
      <c r="X46" s="89"/>
      <c r="Y46" s="50"/>
      <c r="Z46" s="41">
        <v>11200</v>
      </c>
      <c r="AA46" s="52"/>
      <c r="AB46" s="95"/>
      <c r="AC46" s="43">
        <f t="shared" si="1"/>
        <v>0</v>
      </c>
      <c r="AD46" s="44">
        <v>11536</v>
      </c>
      <c r="AE46" s="45">
        <f t="shared" si="4"/>
        <v>0</v>
      </c>
      <c r="AF46" s="46">
        <v>11882.08</v>
      </c>
      <c r="AG46" s="52"/>
      <c r="AH46" s="43">
        <f t="shared" si="2"/>
        <v>0</v>
      </c>
      <c r="AI46" s="46">
        <v>12238.5424</v>
      </c>
      <c r="AJ46" s="52"/>
      <c r="AK46" s="43">
        <f t="shared" si="3"/>
        <v>0</v>
      </c>
    </row>
    <row r="47" spans="1:37" ht="27" x14ac:dyDescent="0.25">
      <c r="A47" s="69" t="s">
        <v>76</v>
      </c>
      <c r="B47" s="37" t="s">
        <v>77</v>
      </c>
      <c r="C47" s="76" t="s">
        <v>241</v>
      </c>
      <c r="D47" s="37" t="s">
        <v>576</v>
      </c>
      <c r="E47" s="37" t="s">
        <v>579</v>
      </c>
      <c r="F47" s="37" t="s">
        <v>574</v>
      </c>
      <c r="G47" s="37" t="s">
        <v>575</v>
      </c>
      <c r="H47" s="37"/>
      <c r="I47" s="37"/>
      <c r="J47" s="37"/>
      <c r="K47" s="37"/>
      <c r="L47" s="75"/>
      <c r="M47" s="48"/>
      <c r="N47" s="86"/>
      <c r="O47" s="86"/>
      <c r="P47" s="86"/>
      <c r="Q47" s="86"/>
      <c r="R47" s="86"/>
      <c r="S47" s="86"/>
      <c r="T47" s="86"/>
      <c r="U47" s="49"/>
      <c r="V47" s="49"/>
      <c r="W47" s="89"/>
      <c r="X47" s="89"/>
      <c r="Y47" s="50"/>
      <c r="Z47" s="41">
        <v>130</v>
      </c>
      <c r="AA47" s="52"/>
      <c r="AB47" s="95"/>
      <c r="AC47" s="43">
        <f t="shared" si="1"/>
        <v>0</v>
      </c>
      <c r="AD47" s="44">
        <v>133.9</v>
      </c>
      <c r="AE47" s="45">
        <f t="shared" si="4"/>
        <v>0</v>
      </c>
      <c r="AF47" s="46">
        <v>137.917</v>
      </c>
      <c r="AG47" s="52"/>
      <c r="AH47" s="43">
        <f t="shared" si="2"/>
        <v>0</v>
      </c>
      <c r="AI47" s="46">
        <v>142.05450999999999</v>
      </c>
      <c r="AJ47" s="52"/>
      <c r="AK47" s="43">
        <f t="shared" si="3"/>
        <v>0</v>
      </c>
    </row>
    <row r="48" spans="1:37" ht="27" x14ac:dyDescent="0.25">
      <c r="A48" s="69" t="s">
        <v>78</v>
      </c>
      <c r="B48" s="37" t="s">
        <v>79</v>
      </c>
      <c r="C48" s="76" t="s">
        <v>241</v>
      </c>
      <c r="D48" s="37" t="s">
        <v>852</v>
      </c>
      <c r="E48" s="37" t="s">
        <v>581</v>
      </c>
      <c r="F48" s="37" t="s">
        <v>583</v>
      </c>
      <c r="G48" s="37" t="s">
        <v>585</v>
      </c>
      <c r="H48" s="37" t="s">
        <v>582</v>
      </c>
      <c r="I48" s="37"/>
      <c r="J48" s="37"/>
      <c r="K48" s="37"/>
      <c r="L48" s="75"/>
      <c r="M48" s="48"/>
      <c r="N48" s="86"/>
      <c r="O48" s="86"/>
      <c r="P48" s="86"/>
      <c r="Q48" s="86"/>
      <c r="R48" s="86"/>
      <c r="S48" s="86"/>
      <c r="T48" s="86"/>
      <c r="U48" s="49"/>
      <c r="V48" s="49"/>
      <c r="W48" s="89"/>
      <c r="X48" s="89"/>
      <c r="Y48" s="50"/>
      <c r="Z48" s="41">
        <v>2000</v>
      </c>
      <c r="AA48" s="52"/>
      <c r="AB48" s="95"/>
      <c r="AC48" s="43">
        <f t="shared" si="1"/>
        <v>0</v>
      </c>
      <c r="AD48" s="44">
        <v>2060</v>
      </c>
      <c r="AE48" s="45">
        <f t="shared" si="4"/>
        <v>0</v>
      </c>
      <c r="AF48" s="46">
        <v>2121.8000000000002</v>
      </c>
      <c r="AG48" s="52"/>
      <c r="AH48" s="43">
        <f t="shared" si="2"/>
        <v>0</v>
      </c>
      <c r="AI48" s="46">
        <v>2185.4540000000002</v>
      </c>
      <c r="AJ48" s="52"/>
      <c r="AK48" s="43">
        <f t="shared" si="3"/>
        <v>0</v>
      </c>
    </row>
    <row r="49" spans="1:37" ht="27" x14ac:dyDescent="0.25">
      <c r="A49" s="69" t="s">
        <v>80</v>
      </c>
      <c r="B49" s="37" t="s">
        <v>81</v>
      </c>
      <c r="C49" s="76" t="s">
        <v>241</v>
      </c>
      <c r="D49" s="37" t="s">
        <v>853</v>
      </c>
      <c r="E49" s="37" t="s">
        <v>588</v>
      </c>
      <c r="F49" s="37" t="s">
        <v>587</v>
      </c>
      <c r="G49" s="37"/>
      <c r="H49" s="37"/>
      <c r="I49" s="37"/>
      <c r="J49" s="37"/>
      <c r="K49" s="37"/>
      <c r="L49" s="75"/>
      <c r="M49" s="48"/>
      <c r="N49" s="86"/>
      <c r="O49" s="86"/>
      <c r="P49" s="86"/>
      <c r="Q49" s="86"/>
      <c r="R49" s="86"/>
      <c r="S49" s="86"/>
      <c r="T49" s="86"/>
      <c r="U49" s="49"/>
      <c r="V49" s="49"/>
      <c r="W49" s="89"/>
      <c r="X49" s="89"/>
      <c r="Y49" s="50"/>
      <c r="Z49" s="41">
        <v>3215</v>
      </c>
      <c r="AA49" s="52"/>
      <c r="AB49" s="95"/>
      <c r="AC49" s="43">
        <f t="shared" si="1"/>
        <v>0</v>
      </c>
      <c r="AD49" s="44">
        <v>3311.45</v>
      </c>
      <c r="AE49" s="45">
        <f t="shared" si="4"/>
        <v>0</v>
      </c>
      <c r="AF49" s="46">
        <v>3410.7934999999998</v>
      </c>
      <c r="AG49" s="52"/>
      <c r="AH49" s="43">
        <f t="shared" si="2"/>
        <v>0</v>
      </c>
      <c r="AI49" s="46">
        <v>3513.1173049999998</v>
      </c>
      <c r="AJ49" s="52"/>
      <c r="AK49" s="43">
        <f t="shared" si="3"/>
        <v>0</v>
      </c>
    </row>
    <row r="50" spans="1:37" ht="27" x14ac:dyDescent="0.25">
      <c r="A50" s="71" t="s">
        <v>146</v>
      </c>
      <c r="B50" s="65" t="s">
        <v>147</v>
      </c>
      <c r="C50" s="76" t="s">
        <v>241</v>
      </c>
      <c r="D50" s="37" t="s">
        <v>589</v>
      </c>
      <c r="E50" s="37" t="s">
        <v>854</v>
      </c>
      <c r="F50" s="37" t="s">
        <v>592</v>
      </c>
      <c r="G50" s="37" t="s">
        <v>591</v>
      </c>
      <c r="H50" s="37"/>
      <c r="I50" s="37"/>
      <c r="J50" s="37"/>
      <c r="K50" s="37"/>
      <c r="L50" s="75"/>
      <c r="M50" s="48"/>
      <c r="N50" s="86"/>
      <c r="O50" s="86"/>
      <c r="P50" s="86"/>
      <c r="Q50" s="86"/>
      <c r="R50" s="86"/>
      <c r="S50" s="86"/>
      <c r="T50" s="86"/>
      <c r="U50" s="49"/>
      <c r="V50" s="49"/>
      <c r="W50" s="89"/>
      <c r="X50" s="89"/>
      <c r="Y50" s="50"/>
      <c r="Z50" s="51">
        <v>76</v>
      </c>
      <c r="AA50" s="52"/>
      <c r="AB50" s="95"/>
      <c r="AC50" s="43">
        <f t="shared" si="1"/>
        <v>0</v>
      </c>
      <c r="AD50" s="44">
        <v>78.28</v>
      </c>
      <c r="AE50" s="45">
        <f t="shared" si="4"/>
        <v>0</v>
      </c>
      <c r="AF50" s="46">
        <v>80.628399999999999</v>
      </c>
      <c r="AG50" s="52"/>
      <c r="AH50" s="43">
        <f t="shared" si="2"/>
        <v>0</v>
      </c>
      <c r="AI50" s="46">
        <v>83.047252</v>
      </c>
      <c r="AJ50" s="52"/>
      <c r="AK50" s="43">
        <f t="shared" si="3"/>
        <v>0</v>
      </c>
    </row>
    <row r="51" spans="1:37" ht="40.5" x14ac:dyDescent="0.25">
      <c r="A51" s="71" t="s">
        <v>148</v>
      </c>
      <c r="B51" s="65" t="s">
        <v>149</v>
      </c>
      <c r="C51" s="76" t="s">
        <v>232</v>
      </c>
      <c r="D51" s="37" t="s">
        <v>594</v>
      </c>
      <c r="E51" s="37" t="s">
        <v>593</v>
      </c>
      <c r="F51" s="37"/>
      <c r="G51" s="37"/>
      <c r="H51" s="37"/>
      <c r="I51" s="37"/>
      <c r="J51" s="37"/>
      <c r="K51" s="37"/>
      <c r="L51" s="75"/>
      <c r="M51" s="48"/>
      <c r="N51" s="86"/>
      <c r="O51" s="86"/>
      <c r="P51" s="86"/>
      <c r="Q51" s="86"/>
      <c r="R51" s="86"/>
      <c r="S51" s="86"/>
      <c r="T51" s="86"/>
      <c r="U51" s="49"/>
      <c r="V51" s="49"/>
      <c r="W51" s="89"/>
      <c r="X51" s="89"/>
      <c r="Y51" s="50"/>
      <c r="Z51" s="54">
        <v>517</v>
      </c>
      <c r="AA51" s="52"/>
      <c r="AB51" s="95"/>
      <c r="AC51" s="43">
        <f t="shared" si="1"/>
        <v>0</v>
      </c>
      <c r="AD51" s="44">
        <v>532.51</v>
      </c>
      <c r="AE51" s="45">
        <f t="shared" si="4"/>
        <v>0</v>
      </c>
      <c r="AF51" s="46">
        <v>548.48529999999994</v>
      </c>
      <c r="AG51" s="52"/>
      <c r="AH51" s="43">
        <f t="shared" si="2"/>
        <v>0</v>
      </c>
      <c r="AI51" s="46">
        <v>564.93985899999996</v>
      </c>
      <c r="AJ51" s="52"/>
      <c r="AK51" s="43">
        <f t="shared" si="3"/>
        <v>0</v>
      </c>
    </row>
    <row r="52" spans="1:37" ht="27" x14ac:dyDescent="0.25">
      <c r="A52" s="71" t="s">
        <v>150</v>
      </c>
      <c r="B52" s="65" t="s">
        <v>151</v>
      </c>
      <c r="C52" s="76" t="s">
        <v>232</v>
      </c>
      <c r="D52" s="37" t="s">
        <v>595</v>
      </c>
      <c r="E52" s="37"/>
      <c r="F52" s="37"/>
      <c r="G52" s="37"/>
      <c r="H52" s="37"/>
      <c r="I52" s="37"/>
      <c r="J52" s="37"/>
      <c r="K52" s="37"/>
      <c r="L52" s="75"/>
      <c r="M52" s="48"/>
      <c r="N52" s="86"/>
      <c r="O52" s="86"/>
      <c r="P52" s="86"/>
      <c r="Q52" s="86"/>
      <c r="R52" s="86"/>
      <c r="S52" s="86"/>
      <c r="T52" s="86"/>
      <c r="U52" s="49"/>
      <c r="V52" s="49"/>
      <c r="W52" s="89"/>
      <c r="X52" s="89"/>
      <c r="Y52" s="50"/>
      <c r="Z52" s="54">
        <v>91</v>
      </c>
      <c r="AA52" s="52"/>
      <c r="AB52" s="95"/>
      <c r="AC52" s="43">
        <f t="shared" si="1"/>
        <v>0</v>
      </c>
      <c r="AD52" s="44">
        <v>93.73</v>
      </c>
      <c r="AE52" s="45">
        <f t="shared" si="4"/>
        <v>0</v>
      </c>
      <c r="AF52" s="46">
        <v>96.541899999999998</v>
      </c>
      <c r="AG52" s="52"/>
      <c r="AH52" s="43">
        <f t="shared" si="2"/>
        <v>0</v>
      </c>
      <c r="AI52" s="46">
        <v>99.438157000000004</v>
      </c>
      <c r="AJ52" s="52"/>
      <c r="AK52" s="43">
        <f t="shared" si="3"/>
        <v>0</v>
      </c>
    </row>
    <row r="53" spans="1:37" x14ac:dyDescent="0.25">
      <c r="A53" s="71" t="s">
        <v>152</v>
      </c>
      <c r="B53" s="65" t="s">
        <v>153</v>
      </c>
      <c r="C53" s="76" t="s">
        <v>232</v>
      </c>
      <c r="D53" s="37" t="s">
        <v>855</v>
      </c>
      <c r="E53" s="37" t="s">
        <v>597</v>
      </c>
      <c r="F53" s="37" t="s">
        <v>598</v>
      </c>
      <c r="G53" s="37" t="s">
        <v>600</v>
      </c>
      <c r="H53" s="37"/>
      <c r="I53" s="37"/>
      <c r="J53" s="37"/>
      <c r="K53" s="37"/>
      <c r="L53" s="75"/>
      <c r="M53" s="48"/>
      <c r="N53" s="86"/>
      <c r="O53" s="86"/>
      <c r="P53" s="86"/>
      <c r="Q53" s="86"/>
      <c r="R53" s="86"/>
      <c r="S53" s="86"/>
      <c r="T53" s="86"/>
      <c r="U53" s="49"/>
      <c r="V53" s="49"/>
      <c r="W53" s="89"/>
      <c r="X53" s="89"/>
      <c r="Y53" s="50"/>
      <c r="Z53" s="54">
        <v>399</v>
      </c>
      <c r="AA53" s="52"/>
      <c r="AB53" s="95"/>
      <c r="AC53" s="43">
        <f t="shared" si="1"/>
        <v>0</v>
      </c>
      <c r="AD53" s="44">
        <v>410.97</v>
      </c>
      <c r="AE53" s="45">
        <f t="shared" si="4"/>
        <v>0</v>
      </c>
      <c r="AF53" s="46">
        <v>423.29910000000001</v>
      </c>
      <c r="AG53" s="52"/>
      <c r="AH53" s="43">
        <f t="shared" si="2"/>
        <v>0</v>
      </c>
      <c r="AI53" s="46">
        <v>435.99807300000003</v>
      </c>
      <c r="AJ53" s="52"/>
      <c r="AK53" s="43">
        <f t="shared" si="3"/>
        <v>0</v>
      </c>
    </row>
    <row r="54" spans="1:37" ht="40.5" x14ac:dyDescent="0.25">
      <c r="A54" s="69" t="s">
        <v>64</v>
      </c>
      <c r="B54" s="37" t="s">
        <v>65</v>
      </c>
      <c r="C54" s="76" t="s">
        <v>240</v>
      </c>
      <c r="D54" s="37" t="s">
        <v>856</v>
      </c>
      <c r="E54" s="37" t="s">
        <v>601</v>
      </c>
      <c r="F54" s="37"/>
      <c r="G54" s="37"/>
      <c r="H54" s="37"/>
      <c r="I54" s="37"/>
      <c r="J54" s="37"/>
      <c r="K54" s="37"/>
      <c r="L54" s="75"/>
      <c r="M54" s="48"/>
      <c r="N54" s="86"/>
      <c r="O54" s="86"/>
      <c r="P54" s="86"/>
      <c r="Q54" s="86"/>
      <c r="R54" s="86"/>
      <c r="S54" s="86"/>
      <c r="T54" s="86"/>
      <c r="U54" s="49"/>
      <c r="V54" s="49"/>
      <c r="W54" s="89"/>
      <c r="X54" s="89"/>
      <c r="Y54" s="50"/>
      <c r="Z54" s="41">
        <v>5180</v>
      </c>
      <c r="AA54" s="52"/>
      <c r="AB54" s="95"/>
      <c r="AC54" s="43">
        <f t="shared" si="1"/>
        <v>0</v>
      </c>
      <c r="AD54" s="44">
        <v>5335.4</v>
      </c>
      <c r="AE54" s="45">
        <f t="shared" si="4"/>
        <v>0</v>
      </c>
      <c r="AF54" s="46">
        <v>5495.4619999999995</v>
      </c>
      <c r="AG54" s="52"/>
      <c r="AH54" s="43">
        <f t="shared" si="2"/>
        <v>0</v>
      </c>
      <c r="AI54" s="46">
        <v>5660.3258599999999</v>
      </c>
      <c r="AJ54" s="52"/>
      <c r="AK54" s="43">
        <f t="shared" si="3"/>
        <v>0</v>
      </c>
    </row>
    <row r="55" spans="1:37" ht="27" x14ac:dyDescent="0.25">
      <c r="A55" s="72" t="s">
        <v>0</v>
      </c>
      <c r="B55" s="55" t="s">
        <v>1</v>
      </c>
      <c r="C55" s="76" t="s">
        <v>232</v>
      </c>
      <c r="D55" s="37" t="s">
        <v>602</v>
      </c>
      <c r="E55" s="37" t="s">
        <v>603</v>
      </c>
      <c r="F55" s="37" t="s">
        <v>857</v>
      </c>
      <c r="G55" s="37"/>
      <c r="H55" s="37"/>
      <c r="I55" s="37"/>
      <c r="J55" s="37"/>
      <c r="K55" s="37"/>
      <c r="L55" s="75"/>
      <c r="M55" s="48"/>
      <c r="N55" s="86"/>
      <c r="O55" s="86"/>
      <c r="P55" s="86"/>
      <c r="Q55" s="86"/>
      <c r="R55" s="86"/>
      <c r="S55" s="86"/>
      <c r="T55" s="86"/>
      <c r="U55" s="49"/>
      <c r="V55" s="49"/>
      <c r="W55" s="89"/>
      <c r="X55" s="89"/>
      <c r="Y55" s="50"/>
      <c r="Z55" s="56">
        <v>65</v>
      </c>
      <c r="AA55" s="52"/>
      <c r="AB55" s="95"/>
      <c r="AC55" s="43">
        <f t="shared" si="1"/>
        <v>0</v>
      </c>
      <c r="AD55" s="44">
        <v>66.95</v>
      </c>
      <c r="AE55" s="45">
        <f t="shared" si="4"/>
        <v>0</v>
      </c>
      <c r="AF55" s="46">
        <v>68.958500000000001</v>
      </c>
      <c r="AG55" s="52"/>
      <c r="AH55" s="43">
        <f t="shared" si="2"/>
        <v>0</v>
      </c>
      <c r="AI55" s="46">
        <v>71.027254999999997</v>
      </c>
      <c r="AJ55" s="52"/>
      <c r="AK55" s="43">
        <f t="shared" si="3"/>
        <v>0</v>
      </c>
    </row>
    <row r="56" spans="1:37" ht="40.5" x14ac:dyDescent="0.25">
      <c r="A56" s="71" t="s">
        <v>154</v>
      </c>
      <c r="B56" s="65" t="s">
        <v>155</v>
      </c>
      <c r="C56" s="76" t="s">
        <v>232</v>
      </c>
      <c r="D56" s="37" t="s">
        <v>606</v>
      </c>
      <c r="E56" s="37"/>
      <c r="F56" s="37"/>
      <c r="G56" s="37"/>
      <c r="H56" s="37"/>
      <c r="I56" s="37"/>
      <c r="J56" s="37"/>
      <c r="K56" s="37"/>
      <c r="L56" s="75"/>
      <c r="M56" s="48"/>
      <c r="N56" s="86"/>
      <c r="O56" s="86"/>
      <c r="P56" s="86"/>
      <c r="Q56" s="86"/>
      <c r="R56" s="86"/>
      <c r="S56" s="86"/>
      <c r="T56" s="86"/>
      <c r="U56" s="49"/>
      <c r="V56" s="49"/>
      <c r="W56" s="89"/>
      <c r="X56" s="89"/>
      <c r="Y56" s="50"/>
      <c r="Z56" s="54">
        <v>285</v>
      </c>
      <c r="AA56" s="52"/>
      <c r="AB56" s="95"/>
      <c r="AC56" s="43">
        <f t="shared" si="1"/>
        <v>0</v>
      </c>
      <c r="AD56" s="44">
        <v>293.55</v>
      </c>
      <c r="AE56" s="45">
        <f t="shared" si="4"/>
        <v>0</v>
      </c>
      <c r="AF56" s="46">
        <v>302.35649999999998</v>
      </c>
      <c r="AG56" s="52"/>
      <c r="AH56" s="43">
        <f t="shared" si="2"/>
        <v>0</v>
      </c>
      <c r="AI56" s="46">
        <v>311.42719499999998</v>
      </c>
      <c r="AJ56" s="52"/>
      <c r="AK56" s="43">
        <f t="shared" si="3"/>
        <v>0</v>
      </c>
    </row>
    <row r="57" spans="1:37" x14ac:dyDescent="0.25">
      <c r="A57" s="71" t="s">
        <v>156</v>
      </c>
      <c r="B57" s="65" t="s">
        <v>157</v>
      </c>
      <c r="C57" s="76" t="s">
        <v>232</v>
      </c>
      <c r="D57" s="37" t="s">
        <v>609</v>
      </c>
      <c r="E57" s="37" t="s">
        <v>858</v>
      </c>
      <c r="F57" s="37" t="s">
        <v>607</v>
      </c>
      <c r="G57" s="37"/>
      <c r="H57" s="37"/>
      <c r="I57" s="37"/>
      <c r="J57" s="37"/>
      <c r="K57" s="37"/>
      <c r="L57" s="75"/>
      <c r="M57" s="48"/>
      <c r="N57" s="86"/>
      <c r="O57" s="86"/>
      <c r="P57" s="86"/>
      <c r="Q57" s="86"/>
      <c r="R57" s="86"/>
      <c r="S57" s="86"/>
      <c r="T57" s="86"/>
      <c r="U57" s="49"/>
      <c r="V57" s="49"/>
      <c r="W57" s="89"/>
      <c r="X57" s="89"/>
      <c r="Y57" s="50"/>
      <c r="Z57" s="54">
        <v>806</v>
      </c>
      <c r="AA57" s="52"/>
      <c r="AB57" s="95"/>
      <c r="AC57" s="43">
        <f t="shared" si="1"/>
        <v>0</v>
      </c>
      <c r="AD57" s="44">
        <v>830.18</v>
      </c>
      <c r="AE57" s="45">
        <f t="shared" si="4"/>
        <v>0</v>
      </c>
      <c r="AF57" s="46">
        <v>855.08539999999994</v>
      </c>
      <c r="AG57" s="52"/>
      <c r="AH57" s="43">
        <f t="shared" si="2"/>
        <v>0</v>
      </c>
      <c r="AI57" s="46">
        <v>880.73796199999992</v>
      </c>
      <c r="AJ57" s="52"/>
      <c r="AK57" s="43">
        <f t="shared" si="3"/>
        <v>0</v>
      </c>
    </row>
    <row r="58" spans="1:37" ht="40.5" x14ac:dyDescent="0.25">
      <c r="A58" s="71" t="s">
        <v>158</v>
      </c>
      <c r="B58" s="65" t="s">
        <v>159</v>
      </c>
      <c r="C58" s="76" t="s">
        <v>240</v>
      </c>
      <c r="D58" s="37" t="s">
        <v>615</v>
      </c>
      <c r="E58" s="37" t="s">
        <v>616</v>
      </c>
      <c r="F58" s="37" t="s">
        <v>612</v>
      </c>
      <c r="G58" s="37" t="s">
        <v>613</v>
      </c>
      <c r="H58" s="37"/>
      <c r="I58" s="37"/>
      <c r="J58" s="37"/>
      <c r="K58" s="37"/>
      <c r="L58" s="75"/>
      <c r="M58" s="48"/>
      <c r="N58" s="86"/>
      <c r="O58" s="86"/>
      <c r="P58" s="86"/>
      <c r="Q58" s="86"/>
      <c r="R58" s="86"/>
      <c r="S58" s="86"/>
      <c r="T58" s="86"/>
      <c r="U58" s="49"/>
      <c r="V58" s="49"/>
      <c r="W58" s="89"/>
      <c r="X58" s="89"/>
      <c r="Y58" s="50"/>
      <c r="Z58" s="54">
        <v>3154</v>
      </c>
      <c r="AA58" s="52"/>
      <c r="AB58" s="95"/>
      <c r="AC58" s="43">
        <f t="shared" si="1"/>
        <v>0</v>
      </c>
      <c r="AD58" s="44">
        <v>3248.62</v>
      </c>
      <c r="AE58" s="45">
        <f t="shared" si="4"/>
        <v>0</v>
      </c>
      <c r="AF58" s="46">
        <v>3346.0785999999998</v>
      </c>
      <c r="AG58" s="52"/>
      <c r="AH58" s="43">
        <f t="shared" si="2"/>
        <v>0</v>
      </c>
      <c r="AI58" s="46">
        <v>3446.4609579999997</v>
      </c>
      <c r="AJ58" s="52"/>
      <c r="AK58" s="43">
        <f t="shared" si="3"/>
        <v>0</v>
      </c>
    </row>
    <row r="59" spans="1:37" ht="40.5" x14ac:dyDescent="0.25">
      <c r="A59" s="69" t="s">
        <v>50</v>
      </c>
      <c r="B59" s="37" t="s">
        <v>51</v>
      </c>
      <c r="C59" s="76" t="s">
        <v>284</v>
      </c>
      <c r="D59" s="37" t="s">
        <v>618</v>
      </c>
      <c r="E59" s="37"/>
      <c r="F59" s="37"/>
      <c r="G59" s="37"/>
      <c r="H59" s="37"/>
      <c r="I59" s="37"/>
      <c r="J59" s="37"/>
      <c r="K59" s="37"/>
      <c r="L59" s="75"/>
      <c r="M59" s="48"/>
      <c r="N59" s="86"/>
      <c r="O59" s="86"/>
      <c r="P59" s="86"/>
      <c r="Q59" s="86"/>
      <c r="R59" s="86"/>
      <c r="S59" s="86"/>
      <c r="T59" s="86"/>
      <c r="U59" s="49"/>
      <c r="V59" s="49"/>
      <c r="W59" s="89"/>
      <c r="X59" s="89"/>
      <c r="Y59" s="50"/>
      <c r="Z59" s="41">
        <v>900</v>
      </c>
      <c r="AA59" s="52"/>
      <c r="AB59" s="95"/>
      <c r="AC59" s="43">
        <f t="shared" si="1"/>
        <v>0</v>
      </c>
      <c r="AD59" s="44">
        <v>927</v>
      </c>
      <c r="AE59" s="45">
        <f t="shared" si="4"/>
        <v>0</v>
      </c>
      <c r="AF59" s="46">
        <v>954.81</v>
      </c>
      <c r="AG59" s="52"/>
      <c r="AH59" s="43">
        <f t="shared" si="2"/>
        <v>0</v>
      </c>
      <c r="AI59" s="46">
        <v>983.45429999999999</v>
      </c>
      <c r="AJ59" s="52"/>
      <c r="AK59" s="43">
        <f t="shared" si="3"/>
        <v>0</v>
      </c>
    </row>
    <row r="60" spans="1:37" ht="40.5" x14ac:dyDescent="0.25">
      <c r="A60" s="69" t="s">
        <v>62</v>
      </c>
      <c r="B60" s="37" t="s">
        <v>63</v>
      </c>
      <c r="C60" s="76" t="s">
        <v>232</v>
      </c>
      <c r="D60" s="37" t="s">
        <v>619</v>
      </c>
      <c r="E60" s="37"/>
      <c r="F60" s="37"/>
      <c r="G60" s="37"/>
      <c r="H60" s="37"/>
      <c r="I60" s="37"/>
      <c r="J60" s="37"/>
      <c r="K60" s="37"/>
      <c r="L60" s="75"/>
      <c r="M60" s="48"/>
      <c r="N60" s="86"/>
      <c r="O60" s="86"/>
      <c r="P60" s="86"/>
      <c r="Q60" s="86"/>
      <c r="R60" s="86"/>
      <c r="S60" s="86"/>
      <c r="T60" s="86"/>
      <c r="U60" s="49"/>
      <c r="V60" s="49"/>
      <c r="W60" s="89"/>
      <c r="X60" s="89"/>
      <c r="Y60" s="50"/>
      <c r="Z60" s="41">
        <v>65</v>
      </c>
      <c r="AA60" s="52"/>
      <c r="AB60" s="95"/>
      <c r="AC60" s="43">
        <f t="shared" si="1"/>
        <v>0</v>
      </c>
      <c r="AD60" s="44">
        <v>66.95</v>
      </c>
      <c r="AE60" s="45">
        <f t="shared" si="4"/>
        <v>0</v>
      </c>
      <c r="AF60" s="46">
        <v>68.958500000000001</v>
      </c>
      <c r="AG60" s="52"/>
      <c r="AH60" s="43">
        <f t="shared" si="2"/>
        <v>0</v>
      </c>
      <c r="AI60" s="46">
        <v>71.027254999999997</v>
      </c>
      <c r="AJ60" s="52"/>
      <c r="AK60" s="43">
        <f t="shared" si="3"/>
        <v>0</v>
      </c>
    </row>
    <row r="61" spans="1:37" ht="54" x14ac:dyDescent="0.25">
      <c r="A61" s="69" t="s">
        <v>58</v>
      </c>
      <c r="B61" s="37" t="s">
        <v>59</v>
      </c>
      <c r="C61" s="76" t="s">
        <v>241</v>
      </c>
      <c r="D61" s="37" t="s">
        <v>622</v>
      </c>
      <c r="E61" s="37" t="s">
        <v>623</v>
      </c>
      <c r="F61" s="37" t="s">
        <v>624</v>
      </c>
      <c r="G61" s="37"/>
      <c r="H61" s="37"/>
      <c r="I61" s="37"/>
      <c r="J61" s="37"/>
      <c r="K61" s="37"/>
      <c r="L61" s="75"/>
      <c r="M61" s="48"/>
      <c r="N61" s="86"/>
      <c r="O61" s="86"/>
      <c r="P61" s="86"/>
      <c r="Q61" s="86"/>
      <c r="R61" s="86"/>
      <c r="S61" s="86"/>
      <c r="T61" s="86"/>
      <c r="U61" s="49"/>
      <c r="V61" s="49"/>
      <c r="W61" s="89"/>
      <c r="X61" s="89"/>
      <c r="Y61" s="50"/>
      <c r="Z61" s="41">
        <v>310</v>
      </c>
      <c r="AA61" s="52"/>
      <c r="AB61" s="95"/>
      <c r="AC61" s="43">
        <f t="shared" si="1"/>
        <v>0</v>
      </c>
      <c r="AD61" s="44">
        <v>319.3</v>
      </c>
      <c r="AE61" s="45">
        <f t="shared" si="4"/>
        <v>0</v>
      </c>
      <c r="AF61" s="46">
        <v>328.87900000000002</v>
      </c>
      <c r="AG61" s="52"/>
      <c r="AH61" s="43">
        <f t="shared" si="2"/>
        <v>0</v>
      </c>
      <c r="AI61" s="46">
        <v>338.74537000000004</v>
      </c>
      <c r="AJ61" s="52"/>
      <c r="AK61" s="43">
        <f t="shared" si="3"/>
        <v>0</v>
      </c>
    </row>
    <row r="62" spans="1:37" ht="40.5" x14ac:dyDescent="0.25">
      <c r="A62" s="71" t="s">
        <v>160</v>
      </c>
      <c r="B62" s="65" t="s">
        <v>161</v>
      </c>
      <c r="C62" s="76" t="s">
        <v>232</v>
      </c>
      <c r="D62" s="37" t="s">
        <v>860</v>
      </c>
      <c r="E62" s="37"/>
      <c r="F62" s="37"/>
      <c r="G62" s="37"/>
      <c r="H62" s="37"/>
      <c r="I62" s="37"/>
      <c r="J62" s="37"/>
      <c r="K62" s="37"/>
      <c r="L62" s="75"/>
      <c r="M62" s="48"/>
      <c r="N62" s="86"/>
      <c r="O62" s="86"/>
      <c r="P62" s="86"/>
      <c r="Q62" s="86"/>
      <c r="R62" s="86"/>
      <c r="S62" s="86"/>
      <c r="T62" s="86"/>
      <c r="U62" s="49"/>
      <c r="V62" s="49"/>
      <c r="W62" s="89"/>
      <c r="X62" s="89"/>
      <c r="Y62" s="50"/>
      <c r="Z62" s="54">
        <v>359</v>
      </c>
      <c r="AA62" s="52"/>
      <c r="AB62" s="95"/>
      <c r="AC62" s="43">
        <f t="shared" si="1"/>
        <v>0</v>
      </c>
      <c r="AD62" s="44">
        <v>369.77</v>
      </c>
      <c r="AE62" s="45">
        <f t="shared" si="4"/>
        <v>0</v>
      </c>
      <c r="AF62" s="46">
        <v>380.86309999999997</v>
      </c>
      <c r="AG62" s="52"/>
      <c r="AH62" s="43">
        <f t="shared" si="2"/>
        <v>0</v>
      </c>
      <c r="AI62" s="46">
        <v>392.28899299999995</v>
      </c>
      <c r="AJ62" s="52"/>
      <c r="AK62" s="43">
        <f t="shared" si="3"/>
        <v>0</v>
      </c>
    </row>
    <row r="63" spans="1:37" x14ac:dyDescent="0.25">
      <c r="A63" s="71" t="s">
        <v>162</v>
      </c>
      <c r="B63" s="65" t="s">
        <v>163</v>
      </c>
      <c r="C63" s="76" t="s">
        <v>240</v>
      </c>
      <c r="D63" s="37" t="s">
        <v>628</v>
      </c>
      <c r="E63" s="37"/>
      <c r="F63" s="37"/>
      <c r="G63" s="37"/>
      <c r="H63" s="37"/>
      <c r="I63" s="37"/>
      <c r="J63" s="37"/>
      <c r="K63" s="37"/>
      <c r="L63" s="75"/>
      <c r="M63" s="48"/>
      <c r="N63" s="86"/>
      <c r="O63" s="86"/>
      <c r="P63" s="86"/>
      <c r="Q63" s="86"/>
      <c r="R63" s="86"/>
      <c r="S63" s="86"/>
      <c r="T63" s="86"/>
      <c r="U63" s="49"/>
      <c r="V63" s="49"/>
      <c r="W63" s="89"/>
      <c r="X63" s="89"/>
      <c r="Y63" s="50"/>
      <c r="Z63" s="54">
        <v>488</v>
      </c>
      <c r="AA63" s="52"/>
      <c r="AB63" s="95"/>
      <c r="AC63" s="43">
        <f t="shared" si="1"/>
        <v>0</v>
      </c>
      <c r="AD63" s="44">
        <v>502.64</v>
      </c>
      <c r="AE63" s="45">
        <f t="shared" si="4"/>
        <v>0</v>
      </c>
      <c r="AF63" s="46">
        <v>517.7192</v>
      </c>
      <c r="AG63" s="52"/>
      <c r="AH63" s="43">
        <f t="shared" si="2"/>
        <v>0</v>
      </c>
      <c r="AI63" s="46">
        <v>533.25077599999997</v>
      </c>
      <c r="AJ63" s="52"/>
      <c r="AK63" s="43">
        <f t="shared" si="3"/>
        <v>0</v>
      </c>
    </row>
    <row r="64" spans="1:37" ht="27" x14ac:dyDescent="0.25">
      <c r="A64" s="71" t="s">
        <v>164</v>
      </c>
      <c r="B64" s="65" t="s">
        <v>165</v>
      </c>
      <c r="C64" s="76" t="s">
        <v>232</v>
      </c>
      <c r="D64" s="37" t="s">
        <v>629</v>
      </c>
      <c r="E64" s="37"/>
      <c r="F64" s="37"/>
      <c r="G64" s="37"/>
      <c r="H64" s="37"/>
      <c r="I64" s="37"/>
      <c r="J64" s="37"/>
      <c r="K64" s="37"/>
      <c r="L64" s="75"/>
      <c r="M64" s="48"/>
      <c r="N64" s="86"/>
      <c r="O64" s="86"/>
      <c r="P64" s="86"/>
      <c r="Q64" s="86"/>
      <c r="R64" s="86"/>
      <c r="S64" s="86"/>
      <c r="T64" s="86"/>
      <c r="U64" s="49"/>
      <c r="V64" s="49"/>
      <c r="W64" s="89"/>
      <c r="X64" s="89"/>
      <c r="Y64" s="50"/>
      <c r="Z64" s="54">
        <v>166</v>
      </c>
      <c r="AA64" s="52"/>
      <c r="AB64" s="95"/>
      <c r="AC64" s="43">
        <f t="shared" si="1"/>
        <v>0</v>
      </c>
      <c r="AD64" s="44">
        <v>170.98</v>
      </c>
      <c r="AE64" s="45">
        <f t="shared" si="4"/>
        <v>0</v>
      </c>
      <c r="AF64" s="46">
        <v>176.10939999999999</v>
      </c>
      <c r="AG64" s="52"/>
      <c r="AH64" s="43">
        <f t="shared" si="2"/>
        <v>0</v>
      </c>
      <c r="AI64" s="46">
        <v>181.39268199999998</v>
      </c>
      <c r="AJ64" s="52"/>
      <c r="AK64" s="43">
        <f t="shared" si="3"/>
        <v>0</v>
      </c>
    </row>
    <row r="65" spans="1:37" x14ac:dyDescent="0.25">
      <c r="A65" s="69" t="s">
        <v>92</v>
      </c>
      <c r="B65" s="37" t="s">
        <v>93</v>
      </c>
      <c r="C65" s="76" t="s">
        <v>232</v>
      </c>
      <c r="D65" s="37" t="s">
        <v>631</v>
      </c>
      <c r="E65" s="37"/>
      <c r="F65" s="37"/>
      <c r="G65" s="37"/>
      <c r="H65" s="37"/>
      <c r="I65" s="37"/>
      <c r="J65" s="37"/>
      <c r="K65" s="37"/>
      <c r="L65" s="75"/>
      <c r="M65" s="48"/>
      <c r="N65" s="86"/>
      <c r="O65" s="86"/>
      <c r="P65" s="86"/>
      <c r="Q65" s="86"/>
      <c r="R65" s="86"/>
      <c r="S65" s="86"/>
      <c r="T65" s="86"/>
      <c r="U65" s="49"/>
      <c r="V65" s="49"/>
      <c r="W65" s="89"/>
      <c r="X65" s="89"/>
      <c r="Y65" s="50"/>
      <c r="Z65" s="53">
        <v>300</v>
      </c>
      <c r="AA65" s="52"/>
      <c r="AB65" s="95"/>
      <c r="AC65" s="43">
        <f t="shared" si="1"/>
        <v>0</v>
      </c>
      <c r="AD65" s="44">
        <v>309</v>
      </c>
      <c r="AE65" s="45">
        <f t="shared" si="4"/>
        <v>0</v>
      </c>
      <c r="AF65" s="46">
        <v>318.27</v>
      </c>
      <c r="AG65" s="52"/>
      <c r="AH65" s="43">
        <f t="shared" si="2"/>
        <v>0</v>
      </c>
      <c r="AI65" s="46">
        <v>327.81809999999996</v>
      </c>
      <c r="AJ65" s="52"/>
      <c r="AK65" s="43">
        <f t="shared" si="3"/>
        <v>0</v>
      </c>
    </row>
    <row r="66" spans="1:37" x14ac:dyDescent="0.25">
      <c r="A66" s="69" t="s">
        <v>94</v>
      </c>
      <c r="B66" s="37" t="s">
        <v>95</v>
      </c>
      <c r="C66" s="76" t="s">
        <v>232</v>
      </c>
      <c r="D66" s="37" t="s">
        <v>633</v>
      </c>
      <c r="E66" s="37"/>
      <c r="F66" s="37"/>
      <c r="G66" s="37"/>
      <c r="H66" s="37"/>
      <c r="I66" s="37"/>
      <c r="J66" s="37"/>
      <c r="K66" s="37"/>
      <c r="L66" s="75"/>
      <c r="M66" s="48"/>
      <c r="N66" s="86"/>
      <c r="O66" s="86"/>
      <c r="P66" s="86"/>
      <c r="Q66" s="86"/>
      <c r="R66" s="86"/>
      <c r="S66" s="86"/>
      <c r="T66" s="86"/>
      <c r="U66" s="49"/>
      <c r="V66" s="49"/>
      <c r="W66" s="89"/>
      <c r="X66" s="89"/>
      <c r="Y66" s="50"/>
      <c r="Z66" s="53">
        <v>300</v>
      </c>
      <c r="AA66" s="52"/>
      <c r="AB66" s="95"/>
      <c r="AC66" s="43">
        <f t="shared" si="1"/>
        <v>0</v>
      </c>
      <c r="AD66" s="44">
        <v>309</v>
      </c>
      <c r="AE66" s="45">
        <f t="shared" si="4"/>
        <v>0</v>
      </c>
      <c r="AF66" s="46">
        <v>318.27</v>
      </c>
      <c r="AG66" s="52"/>
      <c r="AH66" s="43">
        <f t="shared" si="2"/>
        <v>0</v>
      </c>
      <c r="AI66" s="46">
        <v>327.81809999999996</v>
      </c>
      <c r="AJ66" s="52"/>
      <c r="AK66" s="43">
        <f t="shared" si="3"/>
        <v>0</v>
      </c>
    </row>
    <row r="67" spans="1:37" x14ac:dyDescent="0.25">
      <c r="A67" s="69" t="s">
        <v>88</v>
      </c>
      <c r="B67" s="37" t="s">
        <v>89</v>
      </c>
      <c r="C67" s="76" t="s">
        <v>232</v>
      </c>
      <c r="D67" s="37" t="s">
        <v>635</v>
      </c>
      <c r="E67" s="37"/>
      <c r="F67" s="37"/>
      <c r="G67" s="37"/>
      <c r="H67" s="37"/>
      <c r="I67" s="37"/>
      <c r="J67" s="37"/>
      <c r="K67" s="37"/>
      <c r="L67" s="75"/>
      <c r="M67" s="48"/>
      <c r="N67" s="86"/>
      <c r="O67" s="86"/>
      <c r="P67" s="86"/>
      <c r="Q67" s="86"/>
      <c r="R67" s="86"/>
      <c r="S67" s="86"/>
      <c r="T67" s="86"/>
      <c r="U67" s="49"/>
      <c r="V67" s="49"/>
      <c r="W67" s="89"/>
      <c r="X67" s="89"/>
      <c r="Y67" s="50"/>
      <c r="Z67" s="53">
        <v>300</v>
      </c>
      <c r="AA67" s="52"/>
      <c r="AB67" s="95"/>
      <c r="AC67" s="43">
        <f t="shared" si="1"/>
        <v>0</v>
      </c>
      <c r="AD67" s="44">
        <v>309</v>
      </c>
      <c r="AE67" s="45">
        <f t="shared" ref="AE67:AE98" si="5">ROUND($AA67*AD67,2)</f>
        <v>0</v>
      </c>
      <c r="AF67" s="46">
        <v>318.27</v>
      </c>
      <c r="AG67" s="52"/>
      <c r="AH67" s="43">
        <f t="shared" si="2"/>
        <v>0</v>
      </c>
      <c r="AI67" s="46">
        <v>327.81809999999996</v>
      </c>
      <c r="AJ67" s="52"/>
      <c r="AK67" s="43">
        <f t="shared" si="3"/>
        <v>0</v>
      </c>
    </row>
    <row r="68" spans="1:37" x14ac:dyDescent="0.25">
      <c r="A68" s="69" t="s">
        <v>90</v>
      </c>
      <c r="B68" s="37" t="s">
        <v>292</v>
      </c>
      <c r="C68" s="76" t="s">
        <v>232</v>
      </c>
      <c r="D68" s="37" t="s">
        <v>636</v>
      </c>
      <c r="E68" s="37"/>
      <c r="F68" s="37"/>
      <c r="G68" s="37"/>
      <c r="H68" s="37"/>
      <c r="I68" s="37"/>
      <c r="J68" s="37"/>
      <c r="K68" s="37"/>
      <c r="L68" s="75"/>
      <c r="M68" s="48"/>
      <c r="N68" s="86"/>
      <c r="O68" s="86"/>
      <c r="P68" s="86"/>
      <c r="Q68" s="86"/>
      <c r="R68" s="86"/>
      <c r="S68" s="86"/>
      <c r="T68" s="86"/>
      <c r="U68" s="49"/>
      <c r="V68" s="49"/>
      <c r="W68" s="89"/>
      <c r="X68" s="89"/>
      <c r="Y68" s="50"/>
      <c r="Z68" s="53">
        <v>300</v>
      </c>
      <c r="AA68" s="52"/>
      <c r="AB68" s="95"/>
      <c r="AC68" s="43">
        <f t="shared" ref="AC68:AC116" si="6">AA68*Z68</f>
        <v>0</v>
      </c>
      <c r="AD68" s="44">
        <v>309</v>
      </c>
      <c r="AE68" s="45">
        <f t="shared" si="5"/>
        <v>0</v>
      </c>
      <c r="AF68" s="46">
        <v>318.27</v>
      </c>
      <c r="AG68" s="52"/>
      <c r="AH68" s="43">
        <f t="shared" ref="AH68:AH116" si="7">ROUND($AA68*AF68*1.03*1.03,2)</f>
        <v>0</v>
      </c>
      <c r="AI68" s="46">
        <v>327.81809999999996</v>
      </c>
      <c r="AJ68" s="52"/>
      <c r="AK68" s="43">
        <f t="shared" ref="AK68:AK116" si="8">ROUND($AA68*AI68*1.03*1.03*1.03,2)</f>
        <v>0</v>
      </c>
    </row>
    <row r="69" spans="1:37" ht="40.5" x14ac:dyDescent="0.25">
      <c r="A69" s="71" t="s">
        <v>166</v>
      </c>
      <c r="B69" s="65" t="s">
        <v>167</v>
      </c>
      <c r="C69" s="76" t="s">
        <v>236</v>
      </c>
      <c r="D69" s="37" t="s">
        <v>640</v>
      </c>
      <c r="E69" s="37" t="s">
        <v>643</v>
      </c>
      <c r="F69" s="37" t="s">
        <v>637</v>
      </c>
      <c r="G69" s="37" t="s">
        <v>641</v>
      </c>
      <c r="H69" s="37" t="s">
        <v>644</v>
      </c>
      <c r="I69" s="37" t="s">
        <v>639</v>
      </c>
      <c r="J69" s="37"/>
      <c r="K69" s="37"/>
      <c r="L69" s="75"/>
      <c r="M69" s="48"/>
      <c r="N69" s="86"/>
      <c r="O69" s="86"/>
      <c r="P69" s="86"/>
      <c r="Q69" s="86"/>
      <c r="R69" s="86"/>
      <c r="S69" s="86"/>
      <c r="T69" s="86"/>
      <c r="U69" s="49"/>
      <c r="V69" s="49"/>
      <c r="W69" s="89"/>
      <c r="X69" s="89"/>
      <c r="Y69" s="50"/>
      <c r="Z69" s="54">
        <v>230</v>
      </c>
      <c r="AA69" s="52"/>
      <c r="AB69" s="95"/>
      <c r="AC69" s="43">
        <f t="shared" si="6"/>
        <v>0</v>
      </c>
      <c r="AD69" s="44">
        <v>236.9</v>
      </c>
      <c r="AE69" s="45">
        <f t="shared" si="5"/>
        <v>0</v>
      </c>
      <c r="AF69" s="46">
        <v>244.00700000000001</v>
      </c>
      <c r="AG69" s="52"/>
      <c r="AH69" s="43">
        <f t="shared" si="7"/>
        <v>0</v>
      </c>
      <c r="AI69" s="46">
        <v>251.32721000000001</v>
      </c>
      <c r="AJ69" s="52"/>
      <c r="AK69" s="43">
        <f t="shared" si="8"/>
        <v>0</v>
      </c>
    </row>
    <row r="70" spans="1:37" ht="27" x14ac:dyDescent="0.25">
      <c r="A70" s="69" t="s">
        <v>17</v>
      </c>
      <c r="B70" s="37" t="s">
        <v>18</v>
      </c>
      <c r="C70" s="76" t="s">
        <v>238</v>
      </c>
      <c r="D70" s="37" t="s">
        <v>646</v>
      </c>
      <c r="E70" s="37"/>
      <c r="F70" s="37"/>
      <c r="G70" s="37"/>
      <c r="H70" s="37"/>
      <c r="I70" s="37"/>
      <c r="J70" s="37"/>
      <c r="K70" s="37"/>
      <c r="L70" s="75"/>
      <c r="M70" s="48"/>
      <c r="N70" s="86"/>
      <c r="O70" s="86"/>
      <c r="P70" s="86"/>
      <c r="Q70" s="86"/>
      <c r="R70" s="86"/>
      <c r="S70" s="86"/>
      <c r="T70" s="86"/>
      <c r="U70" s="49"/>
      <c r="V70" s="49"/>
      <c r="W70" s="89"/>
      <c r="X70" s="89"/>
      <c r="Y70" s="50"/>
      <c r="Z70" s="41">
        <v>17400</v>
      </c>
      <c r="AA70" s="52"/>
      <c r="AB70" s="95"/>
      <c r="AC70" s="43">
        <f t="shared" si="6"/>
        <v>0</v>
      </c>
      <c r="AD70" s="44">
        <v>17922</v>
      </c>
      <c r="AE70" s="45">
        <f t="shared" si="5"/>
        <v>0</v>
      </c>
      <c r="AF70" s="46">
        <v>18459.66</v>
      </c>
      <c r="AG70" s="52"/>
      <c r="AH70" s="43">
        <f t="shared" si="7"/>
        <v>0</v>
      </c>
      <c r="AI70" s="46">
        <v>19013.449799999999</v>
      </c>
      <c r="AJ70" s="52"/>
      <c r="AK70" s="43">
        <f t="shared" si="8"/>
        <v>0</v>
      </c>
    </row>
    <row r="71" spans="1:37" ht="27" x14ac:dyDescent="0.25">
      <c r="A71" s="69" t="s">
        <v>37</v>
      </c>
      <c r="B71" s="37" t="s">
        <v>38</v>
      </c>
      <c r="C71" s="76" t="s">
        <v>232</v>
      </c>
      <c r="D71" s="37" t="s">
        <v>648</v>
      </c>
      <c r="E71" s="37" t="s">
        <v>647</v>
      </c>
      <c r="F71" s="37"/>
      <c r="G71" s="37"/>
      <c r="H71" s="37"/>
      <c r="I71" s="37"/>
      <c r="J71" s="37"/>
      <c r="K71" s="37"/>
      <c r="L71" s="75"/>
      <c r="M71" s="48"/>
      <c r="N71" s="86"/>
      <c r="O71" s="86"/>
      <c r="P71" s="86"/>
      <c r="Q71" s="86"/>
      <c r="R71" s="86"/>
      <c r="S71" s="86"/>
      <c r="T71" s="86"/>
      <c r="U71" s="49"/>
      <c r="V71" s="49"/>
      <c r="W71" s="89"/>
      <c r="X71" s="89"/>
      <c r="Y71" s="50"/>
      <c r="Z71" s="41">
        <v>285</v>
      </c>
      <c r="AA71" s="52"/>
      <c r="AB71" s="95"/>
      <c r="AC71" s="43">
        <f t="shared" si="6"/>
        <v>0</v>
      </c>
      <c r="AD71" s="44">
        <v>293.55</v>
      </c>
      <c r="AE71" s="45">
        <f t="shared" si="5"/>
        <v>0</v>
      </c>
      <c r="AF71" s="46">
        <v>302.35649999999998</v>
      </c>
      <c r="AG71" s="52"/>
      <c r="AH71" s="43">
        <f t="shared" si="7"/>
        <v>0</v>
      </c>
      <c r="AI71" s="46">
        <v>311.42719499999998</v>
      </c>
      <c r="AJ71" s="52"/>
      <c r="AK71" s="43">
        <f t="shared" si="8"/>
        <v>0</v>
      </c>
    </row>
    <row r="72" spans="1:37" ht="27" x14ac:dyDescent="0.25">
      <c r="A72" s="73" t="s">
        <v>168</v>
      </c>
      <c r="B72" s="67" t="s">
        <v>169</v>
      </c>
      <c r="C72" s="76" t="s">
        <v>232</v>
      </c>
      <c r="D72" s="37" t="s">
        <v>862</v>
      </c>
      <c r="E72" s="37" t="s">
        <v>651</v>
      </c>
      <c r="F72" s="37" t="s">
        <v>650</v>
      </c>
      <c r="G72" s="37" t="s">
        <v>652</v>
      </c>
      <c r="H72" s="37"/>
      <c r="I72" s="37"/>
      <c r="J72" s="37"/>
      <c r="K72" s="37"/>
      <c r="L72" s="75"/>
      <c r="M72" s="48"/>
      <c r="N72" s="86"/>
      <c r="O72" s="86"/>
      <c r="P72" s="86"/>
      <c r="Q72" s="86"/>
      <c r="R72" s="86"/>
      <c r="S72" s="86"/>
      <c r="T72" s="86"/>
      <c r="U72" s="49"/>
      <c r="V72" s="49"/>
      <c r="W72" s="89"/>
      <c r="X72" s="89"/>
      <c r="Y72" s="50"/>
      <c r="Z72" s="54">
        <v>877</v>
      </c>
      <c r="AA72" s="52"/>
      <c r="AB72" s="95"/>
      <c r="AC72" s="43">
        <f t="shared" si="6"/>
        <v>0</v>
      </c>
      <c r="AD72" s="44">
        <v>903.31</v>
      </c>
      <c r="AE72" s="45">
        <f t="shared" si="5"/>
        <v>0</v>
      </c>
      <c r="AF72" s="46">
        <v>930.40929999999992</v>
      </c>
      <c r="AG72" s="52"/>
      <c r="AH72" s="43">
        <f t="shared" si="7"/>
        <v>0</v>
      </c>
      <c r="AI72" s="46">
        <v>958.32157899999993</v>
      </c>
      <c r="AJ72" s="52"/>
      <c r="AK72" s="43">
        <f t="shared" si="8"/>
        <v>0</v>
      </c>
    </row>
    <row r="73" spans="1:37" ht="27" x14ac:dyDescent="0.25">
      <c r="A73" s="71" t="s">
        <v>170</v>
      </c>
      <c r="B73" s="65" t="s">
        <v>171</v>
      </c>
      <c r="C73" s="76" t="s">
        <v>232</v>
      </c>
      <c r="D73" s="37" t="s">
        <v>863</v>
      </c>
      <c r="E73" s="37" t="s">
        <v>653</v>
      </c>
      <c r="F73" s="37"/>
      <c r="G73" s="37"/>
      <c r="H73" s="37"/>
      <c r="I73" s="37"/>
      <c r="J73" s="37"/>
      <c r="K73" s="37"/>
      <c r="L73" s="75"/>
      <c r="M73" s="48"/>
      <c r="N73" s="86"/>
      <c r="O73" s="86"/>
      <c r="P73" s="86"/>
      <c r="Q73" s="86"/>
      <c r="R73" s="86"/>
      <c r="S73" s="86"/>
      <c r="T73" s="86"/>
      <c r="U73" s="49"/>
      <c r="V73" s="49"/>
      <c r="W73" s="89"/>
      <c r="X73" s="89"/>
      <c r="Y73" s="50"/>
      <c r="Z73" s="54">
        <v>35</v>
      </c>
      <c r="AA73" s="52"/>
      <c r="AB73" s="95"/>
      <c r="AC73" s="43">
        <f t="shared" si="6"/>
        <v>0</v>
      </c>
      <c r="AD73" s="44">
        <v>36.049999999999997</v>
      </c>
      <c r="AE73" s="45">
        <f t="shared" si="5"/>
        <v>0</v>
      </c>
      <c r="AF73" s="46">
        <v>37.131499999999996</v>
      </c>
      <c r="AG73" s="52"/>
      <c r="AH73" s="43">
        <f t="shared" si="7"/>
        <v>0</v>
      </c>
      <c r="AI73" s="46">
        <v>38.245444999999997</v>
      </c>
      <c r="AJ73" s="52"/>
      <c r="AK73" s="43">
        <f t="shared" si="8"/>
        <v>0</v>
      </c>
    </row>
    <row r="74" spans="1:37" ht="40.5" x14ac:dyDescent="0.25">
      <c r="A74" s="69" t="s">
        <v>19</v>
      </c>
      <c r="B74" s="37" t="s">
        <v>20</v>
      </c>
      <c r="C74" s="76" t="s">
        <v>238</v>
      </c>
      <c r="D74" s="37" t="s">
        <v>656</v>
      </c>
      <c r="E74" s="37" t="s">
        <v>655</v>
      </c>
      <c r="F74" s="37" t="s">
        <v>658</v>
      </c>
      <c r="G74" s="37" t="s">
        <v>657</v>
      </c>
      <c r="H74" s="37"/>
      <c r="I74" s="37"/>
      <c r="J74" s="37"/>
      <c r="K74" s="37"/>
      <c r="L74" s="75"/>
      <c r="M74" s="48"/>
      <c r="N74" s="86"/>
      <c r="O74" s="86"/>
      <c r="P74" s="86"/>
      <c r="Q74" s="86"/>
      <c r="R74" s="86"/>
      <c r="S74" s="86"/>
      <c r="T74" s="86"/>
      <c r="U74" s="49"/>
      <c r="V74" s="49"/>
      <c r="W74" s="89"/>
      <c r="X74" s="89"/>
      <c r="Y74" s="50"/>
      <c r="Z74" s="41">
        <v>2500</v>
      </c>
      <c r="AA74" s="52"/>
      <c r="AB74" s="95"/>
      <c r="AC74" s="43">
        <f t="shared" si="6"/>
        <v>0</v>
      </c>
      <c r="AD74" s="44">
        <v>2575</v>
      </c>
      <c r="AE74" s="45">
        <f t="shared" si="5"/>
        <v>0</v>
      </c>
      <c r="AF74" s="46">
        <v>2652.25</v>
      </c>
      <c r="AG74" s="52"/>
      <c r="AH74" s="43">
        <f t="shared" si="7"/>
        <v>0</v>
      </c>
      <c r="AI74" s="46">
        <v>2731.8175000000001</v>
      </c>
      <c r="AJ74" s="52"/>
      <c r="AK74" s="43">
        <f t="shared" si="8"/>
        <v>0</v>
      </c>
    </row>
    <row r="75" spans="1:37" ht="40.5" x14ac:dyDescent="0.25">
      <c r="A75" s="73" t="s">
        <v>172</v>
      </c>
      <c r="B75" s="67" t="s">
        <v>173</v>
      </c>
      <c r="C75" s="76" t="s">
        <v>238</v>
      </c>
      <c r="D75" s="37" t="s">
        <v>660</v>
      </c>
      <c r="E75" s="37" t="s">
        <v>864</v>
      </c>
      <c r="F75" s="37" t="s">
        <v>661</v>
      </c>
      <c r="G75" s="37" t="s">
        <v>662</v>
      </c>
      <c r="H75" s="37"/>
      <c r="I75" s="37"/>
      <c r="J75" s="37"/>
      <c r="K75" s="37"/>
      <c r="L75" s="75"/>
      <c r="M75" s="48"/>
      <c r="N75" s="86"/>
      <c r="O75" s="86"/>
      <c r="P75" s="86"/>
      <c r="Q75" s="86"/>
      <c r="R75" s="86"/>
      <c r="S75" s="86"/>
      <c r="T75" s="86"/>
      <c r="U75" s="49"/>
      <c r="V75" s="49"/>
      <c r="W75" s="89"/>
      <c r="X75" s="89"/>
      <c r="Y75" s="50"/>
      <c r="Z75" s="54">
        <v>449</v>
      </c>
      <c r="AA75" s="52"/>
      <c r="AB75" s="95"/>
      <c r="AC75" s="43">
        <f t="shared" si="6"/>
        <v>0</v>
      </c>
      <c r="AD75" s="44">
        <v>462.47</v>
      </c>
      <c r="AE75" s="45">
        <f t="shared" si="5"/>
        <v>0</v>
      </c>
      <c r="AF75" s="46">
        <v>476.34410000000003</v>
      </c>
      <c r="AG75" s="52"/>
      <c r="AH75" s="43">
        <f t="shared" si="7"/>
        <v>0</v>
      </c>
      <c r="AI75" s="46">
        <v>490.63442300000003</v>
      </c>
      <c r="AJ75" s="52"/>
      <c r="AK75" s="43">
        <f t="shared" si="8"/>
        <v>0</v>
      </c>
    </row>
    <row r="76" spans="1:37" ht="27" x14ac:dyDescent="0.25">
      <c r="A76" s="71" t="s">
        <v>174</v>
      </c>
      <c r="B76" s="65" t="s">
        <v>175</v>
      </c>
      <c r="C76" s="76" t="s">
        <v>232</v>
      </c>
      <c r="D76" s="37" t="s">
        <v>664</v>
      </c>
      <c r="E76" s="37" t="s">
        <v>671</v>
      </c>
      <c r="F76" s="37" t="s">
        <v>667</v>
      </c>
      <c r="G76" s="37"/>
      <c r="H76" s="37"/>
      <c r="I76" s="37"/>
      <c r="J76" s="37"/>
      <c r="K76" s="37"/>
      <c r="L76" s="75"/>
      <c r="M76" s="48"/>
      <c r="N76" s="86"/>
      <c r="O76" s="86"/>
      <c r="P76" s="86"/>
      <c r="Q76" s="86"/>
      <c r="R76" s="86"/>
      <c r="S76" s="86"/>
      <c r="T76" s="86"/>
      <c r="U76" s="49"/>
      <c r="V76" s="49"/>
      <c r="W76" s="89"/>
      <c r="X76" s="89"/>
      <c r="Y76" s="50"/>
      <c r="Z76" s="54">
        <v>1120</v>
      </c>
      <c r="AA76" s="52"/>
      <c r="AB76" s="95"/>
      <c r="AC76" s="43">
        <f t="shared" si="6"/>
        <v>0</v>
      </c>
      <c r="AD76" s="44">
        <v>1153.5999999999999</v>
      </c>
      <c r="AE76" s="45">
        <f t="shared" si="5"/>
        <v>0</v>
      </c>
      <c r="AF76" s="46">
        <v>1188.2079999999999</v>
      </c>
      <c r="AG76" s="52"/>
      <c r="AH76" s="43">
        <f t="shared" si="7"/>
        <v>0</v>
      </c>
      <c r="AI76" s="46">
        <v>1223.8542399999999</v>
      </c>
      <c r="AJ76" s="52"/>
      <c r="AK76" s="43">
        <f t="shared" si="8"/>
        <v>0</v>
      </c>
    </row>
    <row r="77" spans="1:37" ht="27" x14ac:dyDescent="0.25">
      <c r="A77" s="71" t="s">
        <v>176</v>
      </c>
      <c r="B77" s="65" t="s">
        <v>177</v>
      </c>
      <c r="C77" s="76" t="s">
        <v>232</v>
      </c>
      <c r="D77" s="37" t="s">
        <v>865</v>
      </c>
      <c r="E77" s="37" t="s">
        <v>673</v>
      </c>
      <c r="F77" s="37" t="s">
        <v>674</v>
      </c>
      <c r="G77" s="37" t="s">
        <v>676</v>
      </c>
      <c r="H77" s="37" t="s">
        <v>672</v>
      </c>
      <c r="I77" s="37" t="s">
        <v>675</v>
      </c>
      <c r="J77" s="37"/>
      <c r="K77" s="37"/>
      <c r="L77" s="75"/>
      <c r="M77" s="48"/>
      <c r="N77" s="86"/>
      <c r="O77" s="86"/>
      <c r="P77" s="86"/>
      <c r="Q77" s="86"/>
      <c r="R77" s="86"/>
      <c r="S77" s="86"/>
      <c r="T77" s="86"/>
      <c r="U77" s="49"/>
      <c r="V77" s="49"/>
      <c r="W77" s="89"/>
      <c r="X77" s="89"/>
      <c r="Y77" s="50"/>
      <c r="Z77" s="54">
        <v>45</v>
      </c>
      <c r="AA77" s="52"/>
      <c r="AB77" s="95"/>
      <c r="AC77" s="43">
        <f t="shared" si="6"/>
        <v>0</v>
      </c>
      <c r="AD77" s="44">
        <v>46.35</v>
      </c>
      <c r="AE77" s="45">
        <f t="shared" si="5"/>
        <v>0</v>
      </c>
      <c r="AF77" s="46">
        <v>47.740500000000004</v>
      </c>
      <c r="AG77" s="52"/>
      <c r="AH77" s="43">
        <f t="shared" si="7"/>
        <v>0</v>
      </c>
      <c r="AI77" s="46">
        <v>49.172715000000004</v>
      </c>
      <c r="AJ77" s="52"/>
      <c r="AK77" s="43">
        <f t="shared" si="8"/>
        <v>0</v>
      </c>
    </row>
    <row r="78" spans="1:37" x14ac:dyDescent="0.25">
      <c r="A78" s="71" t="s">
        <v>178</v>
      </c>
      <c r="B78" s="65" t="s">
        <v>179</v>
      </c>
      <c r="C78" s="76" t="s">
        <v>232</v>
      </c>
      <c r="D78" s="37" t="s">
        <v>866</v>
      </c>
      <c r="E78" s="37" t="s">
        <v>677</v>
      </c>
      <c r="F78" s="37"/>
      <c r="G78" s="37"/>
      <c r="H78" s="37"/>
      <c r="I78" s="37"/>
      <c r="J78" s="37"/>
      <c r="K78" s="37"/>
      <c r="L78" s="75"/>
      <c r="M78" s="48"/>
      <c r="N78" s="86"/>
      <c r="O78" s="86"/>
      <c r="P78" s="86"/>
      <c r="Q78" s="86"/>
      <c r="R78" s="86"/>
      <c r="S78" s="86"/>
      <c r="T78" s="86"/>
      <c r="U78" s="49"/>
      <c r="V78" s="49"/>
      <c r="W78" s="89"/>
      <c r="X78" s="89"/>
      <c r="Y78" s="50"/>
      <c r="Z78" s="54">
        <v>174</v>
      </c>
      <c r="AA78" s="52"/>
      <c r="AB78" s="95"/>
      <c r="AC78" s="43">
        <f t="shared" si="6"/>
        <v>0</v>
      </c>
      <c r="AD78" s="44">
        <v>179.22</v>
      </c>
      <c r="AE78" s="45">
        <f t="shared" si="5"/>
        <v>0</v>
      </c>
      <c r="AF78" s="46">
        <v>184.5966</v>
      </c>
      <c r="AG78" s="52"/>
      <c r="AH78" s="43">
        <f t="shared" si="7"/>
        <v>0</v>
      </c>
      <c r="AI78" s="46">
        <v>190.13449800000001</v>
      </c>
      <c r="AJ78" s="52"/>
      <c r="AK78" s="43">
        <f t="shared" si="8"/>
        <v>0</v>
      </c>
    </row>
    <row r="79" spans="1:37" x14ac:dyDescent="0.25">
      <c r="A79" s="71" t="s">
        <v>180</v>
      </c>
      <c r="B79" s="65" t="s">
        <v>181</v>
      </c>
      <c r="C79" s="76" t="s">
        <v>241</v>
      </c>
      <c r="D79" s="37" t="s">
        <v>868</v>
      </c>
      <c r="E79" s="37" t="s">
        <v>679</v>
      </c>
      <c r="F79" s="37" t="s">
        <v>869</v>
      </c>
      <c r="G79" s="37" t="s">
        <v>867</v>
      </c>
      <c r="H79" s="37"/>
      <c r="I79" s="37"/>
      <c r="J79" s="37"/>
      <c r="K79" s="37"/>
      <c r="L79" s="75"/>
      <c r="M79" s="48"/>
      <c r="N79" s="86"/>
      <c r="O79" s="86"/>
      <c r="P79" s="86"/>
      <c r="Q79" s="86"/>
      <c r="R79" s="86"/>
      <c r="S79" s="86"/>
      <c r="T79" s="86"/>
      <c r="U79" s="49"/>
      <c r="V79" s="49"/>
      <c r="W79" s="89"/>
      <c r="X79" s="89"/>
      <c r="Y79" s="50"/>
      <c r="Z79" s="54">
        <v>20</v>
      </c>
      <c r="AA79" s="52"/>
      <c r="AB79" s="95"/>
      <c r="AC79" s="43">
        <f t="shared" si="6"/>
        <v>0</v>
      </c>
      <c r="AD79" s="44">
        <v>20.6</v>
      </c>
      <c r="AE79" s="45">
        <f t="shared" si="5"/>
        <v>0</v>
      </c>
      <c r="AF79" s="46">
        <v>21.218</v>
      </c>
      <c r="AG79" s="52"/>
      <c r="AH79" s="43">
        <f t="shared" si="7"/>
        <v>0</v>
      </c>
      <c r="AI79" s="46">
        <v>21.85454</v>
      </c>
      <c r="AJ79" s="52"/>
      <c r="AK79" s="43">
        <f t="shared" si="8"/>
        <v>0</v>
      </c>
    </row>
    <row r="80" spans="1:37" ht="27" x14ac:dyDescent="0.25">
      <c r="A80" s="69" t="s">
        <v>5</v>
      </c>
      <c r="B80" s="37" t="s">
        <v>6</v>
      </c>
      <c r="C80" s="76" t="s">
        <v>232</v>
      </c>
      <c r="D80" s="37" t="s">
        <v>870</v>
      </c>
      <c r="E80" s="37" t="s">
        <v>680</v>
      </c>
      <c r="F80" s="37" t="s">
        <v>682</v>
      </c>
      <c r="G80" s="37" t="s">
        <v>681</v>
      </c>
      <c r="H80" s="37"/>
      <c r="I80" s="37"/>
      <c r="J80" s="37"/>
      <c r="K80" s="37"/>
      <c r="L80" s="75"/>
      <c r="M80" s="48"/>
      <c r="N80" s="86"/>
      <c r="O80" s="86"/>
      <c r="P80" s="86"/>
      <c r="Q80" s="86"/>
      <c r="R80" s="86"/>
      <c r="S80" s="86"/>
      <c r="T80" s="86"/>
      <c r="U80" s="49"/>
      <c r="V80" s="49"/>
      <c r="W80" s="89"/>
      <c r="X80" s="89"/>
      <c r="Y80" s="50"/>
      <c r="Z80" s="53">
        <v>580</v>
      </c>
      <c r="AA80" s="52"/>
      <c r="AB80" s="95"/>
      <c r="AC80" s="43">
        <f t="shared" si="6"/>
        <v>0</v>
      </c>
      <c r="AD80" s="44">
        <v>597.4</v>
      </c>
      <c r="AE80" s="45">
        <f t="shared" si="5"/>
        <v>0</v>
      </c>
      <c r="AF80" s="46">
        <v>615.322</v>
      </c>
      <c r="AG80" s="52"/>
      <c r="AH80" s="43">
        <f t="shared" si="7"/>
        <v>0</v>
      </c>
      <c r="AI80" s="46">
        <v>633.78165999999999</v>
      </c>
      <c r="AJ80" s="52"/>
      <c r="AK80" s="43">
        <f t="shared" si="8"/>
        <v>0</v>
      </c>
    </row>
    <row r="81" spans="1:37" ht="40.5" x14ac:dyDescent="0.25">
      <c r="A81" s="69" t="s">
        <v>21</v>
      </c>
      <c r="B81" s="37" t="s">
        <v>22</v>
      </c>
      <c r="C81" s="76" t="s">
        <v>236</v>
      </c>
      <c r="D81" s="37" t="s">
        <v>684</v>
      </c>
      <c r="E81" s="37" t="s">
        <v>687</v>
      </c>
      <c r="F81" s="37" t="s">
        <v>689</v>
      </c>
      <c r="G81" s="37" t="s">
        <v>688</v>
      </c>
      <c r="H81" s="37" t="s">
        <v>686</v>
      </c>
      <c r="I81" s="37" t="s">
        <v>691</v>
      </c>
      <c r="J81" s="37"/>
      <c r="K81" s="37"/>
      <c r="L81" s="75"/>
      <c r="M81" s="48"/>
      <c r="N81" s="86"/>
      <c r="O81" s="86"/>
      <c r="P81" s="86"/>
      <c r="Q81" s="86"/>
      <c r="R81" s="86"/>
      <c r="S81" s="86"/>
      <c r="T81" s="86"/>
      <c r="U81" s="49"/>
      <c r="V81" s="49"/>
      <c r="W81" s="89"/>
      <c r="X81" s="89"/>
      <c r="Y81" s="50"/>
      <c r="Z81" s="41">
        <v>3150</v>
      </c>
      <c r="AA81" s="52"/>
      <c r="AB81" s="95"/>
      <c r="AC81" s="43">
        <f t="shared" si="6"/>
        <v>0</v>
      </c>
      <c r="AD81" s="44">
        <v>3244.5</v>
      </c>
      <c r="AE81" s="45">
        <f t="shared" si="5"/>
        <v>0</v>
      </c>
      <c r="AF81" s="46">
        <v>3341.835</v>
      </c>
      <c r="AG81" s="52"/>
      <c r="AH81" s="43">
        <f t="shared" si="7"/>
        <v>0</v>
      </c>
      <c r="AI81" s="46">
        <v>3442.0900500000002</v>
      </c>
      <c r="AJ81" s="52"/>
      <c r="AK81" s="43">
        <f t="shared" si="8"/>
        <v>0</v>
      </c>
    </row>
    <row r="82" spans="1:37" ht="27" x14ac:dyDescent="0.25">
      <c r="A82" s="69" t="s">
        <v>72</v>
      </c>
      <c r="B82" s="37" t="s">
        <v>73</v>
      </c>
      <c r="C82" s="76" t="s">
        <v>232</v>
      </c>
      <c r="D82" s="37" t="s">
        <v>694</v>
      </c>
      <c r="E82" s="37" t="s">
        <v>693</v>
      </c>
      <c r="F82" s="37" t="s">
        <v>695</v>
      </c>
      <c r="G82" s="37"/>
      <c r="H82" s="37"/>
      <c r="I82" s="37"/>
      <c r="J82" s="37"/>
      <c r="K82" s="37"/>
      <c r="L82" s="75"/>
      <c r="M82" s="48"/>
      <c r="N82" s="86"/>
      <c r="O82" s="86"/>
      <c r="P82" s="86"/>
      <c r="Q82" s="86"/>
      <c r="R82" s="86"/>
      <c r="S82" s="86"/>
      <c r="T82" s="86"/>
      <c r="U82" s="49"/>
      <c r="V82" s="49"/>
      <c r="W82" s="89"/>
      <c r="X82" s="89"/>
      <c r="Y82" s="50"/>
      <c r="Z82" s="41">
        <v>300</v>
      </c>
      <c r="AA82" s="52"/>
      <c r="AB82" s="95"/>
      <c r="AC82" s="43">
        <f t="shared" si="6"/>
        <v>0</v>
      </c>
      <c r="AD82" s="44">
        <v>309</v>
      </c>
      <c r="AE82" s="45">
        <f t="shared" si="5"/>
        <v>0</v>
      </c>
      <c r="AF82" s="46">
        <v>318.27</v>
      </c>
      <c r="AG82" s="52"/>
      <c r="AH82" s="43">
        <f t="shared" si="7"/>
        <v>0</v>
      </c>
      <c r="AI82" s="46">
        <v>327.81809999999996</v>
      </c>
      <c r="AJ82" s="52"/>
      <c r="AK82" s="43">
        <f t="shared" si="8"/>
        <v>0</v>
      </c>
    </row>
    <row r="83" spans="1:37" ht="40.5" x14ac:dyDescent="0.25">
      <c r="A83" s="71" t="s">
        <v>182</v>
      </c>
      <c r="B83" s="65" t="s">
        <v>183</v>
      </c>
      <c r="C83" s="76" t="s">
        <v>232</v>
      </c>
      <c r="D83" s="37" t="s">
        <v>696</v>
      </c>
      <c r="E83" s="37" t="s">
        <v>697</v>
      </c>
      <c r="F83" s="37"/>
      <c r="G83" s="37"/>
      <c r="H83" s="37"/>
      <c r="I83" s="37"/>
      <c r="J83" s="37"/>
      <c r="K83" s="37"/>
      <c r="L83" s="75"/>
      <c r="M83" s="48"/>
      <c r="N83" s="86"/>
      <c r="O83" s="86"/>
      <c r="P83" s="86"/>
      <c r="Q83" s="86"/>
      <c r="R83" s="86"/>
      <c r="S83" s="86"/>
      <c r="T83" s="86"/>
      <c r="U83" s="49"/>
      <c r="V83" s="49"/>
      <c r="W83" s="89"/>
      <c r="X83" s="89"/>
      <c r="Y83" s="50"/>
      <c r="Z83" s="54">
        <v>582</v>
      </c>
      <c r="AA83" s="52"/>
      <c r="AB83" s="95"/>
      <c r="AC83" s="43">
        <f t="shared" si="6"/>
        <v>0</v>
      </c>
      <c r="AD83" s="44">
        <v>599.46</v>
      </c>
      <c r="AE83" s="45">
        <f t="shared" si="5"/>
        <v>0</v>
      </c>
      <c r="AF83" s="46">
        <v>617.44380000000001</v>
      </c>
      <c r="AG83" s="52"/>
      <c r="AH83" s="43">
        <f t="shared" si="7"/>
        <v>0</v>
      </c>
      <c r="AI83" s="46">
        <v>635.96711400000004</v>
      </c>
      <c r="AJ83" s="52"/>
      <c r="AK83" s="43">
        <f t="shared" si="8"/>
        <v>0</v>
      </c>
    </row>
    <row r="84" spans="1:37" ht="40.5" x14ac:dyDescent="0.25">
      <c r="A84" s="71" t="s">
        <v>184</v>
      </c>
      <c r="B84" s="65" t="s">
        <v>185</v>
      </c>
      <c r="C84" s="76" t="s">
        <v>241</v>
      </c>
      <c r="D84" s="37" t="s">
        <v>698</v>
      </c>
      <c r="E84" s="37" t="s">
        <v>701</v>
      </c>
      <c r="F84" s="37" t="s">
        <v>702</v>
      </c>
      <c r="G84" s="37" t="s">
        <v>700</v>
      </c>
      <c r="H84" s="37" t="s">
        <v>699</v>
      </c>
      <c r="I84" s="37"/>
      <c r="J84" s="37"/>
      <c r="K84" s="37"/>
      <c r="L84" s="75"/>
      <c r="M84" s="48"/>
      <c r="N84" s="86"/>
      <c r="O84" s="86"/>
      <c r="P84" s="86"/>
      <c r="Q84" s="86"/>
      <c r="R84" s="86"/>
      <c r="S84" s="86"/>
      <c r="T84" s="86"/>
      <c r="U84" s="49"/>
      <c r="V84" s="49"/>
      <c r="W84" s="89"/>
      <c r="X84" s="89"/>
      <c r="Y84" s="50"/>
      <c r="Z84" s="54">
        <v>877</v>
      </c>
      <c r="AA84" s="52"/>
      <c r="AB84" s="95"/>
      <c r="AC84" s="43">
        <f t="shared" si="6"/>
        <v>0</v>
      </c>
      <c r="AD84" s="44">
        <v>903.31</v>
      </c>
      <c r="AE84" s="45">
        <f t="shared" si="5"/>
        <v>0</v>
      </c>
      <c r="AF84" s="46">
        <v>930.40929999999992</v>
      </c>
      <c r="AG84" s="52"/>
      <c r="AH84" s="43">
        <f t="shared" si="7"/>
        <v>0</v>
      </c>
      <c r="AI84" s="46">
        <v>958.32157899999993</v>
      </c>
      <c r="AJ84" s="52"/>
      <c r="AK84" s="43">
        <f t="shared" si="8"/>
        <v>0</v>
      </c>
    </row>
    <row r="85" spans="1:37" x14ac:dyDescent="0.25">
      <c r="A85" s="69" t="s">
        <v>23</v>
      </c>
      <c r="B85" s="37" t="s">
        <v>24</v>
      </c>
      <c r="C85" s="76" t="s">
        <v>241</v>
      </c>
      <c r="D85" s="37" t="s">
        <v>704</v>
      </c>
      <c r="E85" s="37" t="s">
        <v>703</v>
      </c>
      <c r="F85" s="37"/>
      <c r="G85" s="37"/>
      <c r="H85" s="37"/>
      <c r="I85" s="37"/>
      <c r="J85" s="37"/>
      <c r="K85" s="37"/>
      <c r="L85" s="75"/>
      <c r="M85" s="48"/>
      <c r="N85" s="86"/>
      <c r="O85" s="86"/>
      <c r="P85" s="86"/>
      <c r="Q85" s="86"/>
      <c r="R85" s="86"/>
      <c r="S85" s="86"/>
      <c r="T85" s="86"/>
      <c r="U85" s="49"/>
      <c r="V85" s="49"/>
      <c r="W85" s="89"/>
      <c r="X85" s="89"/>
      <c r="Y85" s="50"/>
      <c r="Z85" s="41">
        <v>165</v>
      </c>
      <c r="AA85" s="52"/>
      <c r="AB85" s="95"/>
      <c r="AC85" s="43">
        <f t="shared" si="6"/>
        <v>0</v>
      </c>
      <c r="AD85" s="44">
        <v>169.95</v>
      </c>
      <c r="AE85" s="45">
        <f t="shared" si="5"/>
        <v>0</v>
      </c>
      <c r="AF85" s="46">
        <v>175.04849999999999</v>
      </c>
      <c r="AG85" s="52"/>
      <c r="AH85" s="43">
        <f t="shared" si="7"/>
        <v>0</v>
      </c>
      <c r="AI85" s="46">
        <v>180.29995499999998</v>
      </c>
      <c r="AJ85" s="52"/>
      <c r="AK85" s="43">
        <f t="shared" si="8"/>
        <v>0</v>
      </c>
    </row>
    <row r="86" spans="1:37" ht="27" x14ac:dyDescent="0.25">
      <c r="A86" s="71" t="s">
        <v>186</v>
      </c>
      <c r="B86" s="65" t="s">
        <v>187</v>
      </c>
      <c r="C86" s="76" t="s">
        <v>236</v>
      </c>
      <c r="D86" s="37" t="s">
        <v>708</v>
      </c>
      <c r="E86" s="37" t="s">
        <v>705</v>
      </c>
      <c r="F86" s="37" t="s">
        <v>706</v>
      </c>
      <c r="G86" s="37" t="s">
        <v>709</v>
      </c>
      <c r="H86" s="37"/>
      <c r="I86" s="37"/>
      <c r="J86" s="37"/>
      <c r="K86" s="37"/>
      <c r="L86" s="75"/>
      <c r="M86" s="48"/>
      <c r="N86" s="86"/>
      <c r="O86" s="86"/>
      <c r="P86" s="86"/>
      <c r="Q86" s="86"/>
      <c r="R86" s="86"/>
      <c r="S86" s="86"/>
      <c r="T86" s="86"/>
      <c r="U86" s="49"/>
      <c r="V86" s="49"/>
      <c r="W86" s="89"/>
      <c r="X86" s="89"/>
      <c r="Y86" s="50"/>
      <c r="Z86" s="54">
        <v>687</v>
      </c>
      <c r="AA86" s="52"/>
      <c r="AB86" s="95"/>
      <c r="AC86" s="43">
        <f t="shared" si="6"/>
        <v>0</v>
      </c>
      <c r="AD86" s="44">
        <v>707.61</v>
      </c>
      <c r="AE86" s="45">
        <f t="shared" si="5"/>
        <v>0</v>
      </c>
      <c r="AF86" s="46">
        <v>728.8383</v>
      </c>
      <c r="AG86" s="52"/>
      <c r="AH86" s="43">
        <f t="shared" si="7"/>
        <v>0</v>
      </c>
      <c r="AI86" s="46">
        <v>750.70344899999998</v>
      </c>
      <c r="AJ86" s="52"/>
      <c r="AK86" s="43">
        <f t="shared" si="8"/>
        <v>0</v>
      </c>
    </row>
    <row r="87" spans="1:37" ht="40.5" x14ac:dyDescent="0.25">
      <c r="A87" s="71" t="s">
        <v>188</v>
      </c>
      <c r="B87" s="65" t="s">
        <v>189</v>
      </c>
      <c r="C87" s="76" t="s">
        <v>232</v>
      </c>
      <c r="D87" s="37" t="s">
        <v>871</v>
      </c>
      <c r="E87" s="37" t="s">
        <v>711</v>
      </c>
      <c r="F87" s="37"/>
      <c r="G87" s="37"/>
      <c r="H87" s="37"/>
      <c r="I87" s="37"/>
      <c r="J87" s="37"/>
      <c r="K87" s="37"/>
      <c r="L87" s="75"/>
      <c r="M87" s="48"/>
      <c r="N87" s="86"/>
      <c r="O87" s="86"/>
      <c r="P87" s="86"/>
      <c r="Q87" s="86"/>
      <c r="R87" s="86"/>
      <c r="S87" s="86"/>
      <c r="T87" s="86"/>
      <c r="U87" s="49"/>
      <c r="V87" s="49"/>
      <c r="W87" s="89"/>
      <c r="X87" s="89"/>
      <c r="Y87" s="50"/>
      <c r="Z87" s="54">
        <v>8</v>
      </c>
      <c r="AA87" s="52"/>
      <c r="AB87" s="95"/>
      <c r="AC87" s="43">
        <f t="shared" si="6"/>
        <v>0</v>
      </c>
      <c r="AD87" s="44">
        <v>8.24</v>
      </c>
      <c r="AE87" s="45">
        <f t="shared" si="5"/>
        <v>0</v>
      </c>
      <c r="AF87" s="46">
        <v>8.4871999999999996</v>
      </c>
      <c r="AG87" s="52"/>
      <c r="AH87" s="43">
        <f t="shared" si="7"/>
        <v>0</v>
      </c>
      <c r="AI87" s="46">
        <v>8.741816</v>
      </c>
      <c r="AJ87" s="52"/>
      <c r="AK87" s="43">
        <f t="shared" si="8"/>
        <v>0</v>
      </c>
    </row>
    <row r="88" spans="1:37" ht="27" x14ac:dyDescent="0.25">
      <c r="A88" s="71" t="s">
        <v>190</v>
      </c>
      <c r="B88" s="65" t="s">
        <v>191</v>
      </c>
      <c r="C88" s="76" t="s">
        <v>236</v>
      </c>
      <c r="D88" s="37" t="s">
        <v>872</v>
      </c>
      <c r="E88" s="37" t="s">
        <v>873</v>
      </c>
      <c r="F88" s="37"/>
      <c r="G88" s="37"/>
      <c r="H88" s="37"/>
      <c r="I88" s="37"/>
      <c r="J88" s="37"/>
      <c r="K88" s="37"/>
      <c r="L88" s="75"/>
      <c r="M88" s="48"/>
      <c r="N88" s="86"/>
      <c r="O88" s="86"/>
      <c r="P88" s="86"/>
      <c r="Q88" s="86"/>
      <c r="R88" s="86"/>
      <c r="S88" s="86"/>
      <c r="T88" s="86"/>
      <c r="U88" s="49"/>
      <c r="V88" s="49"/>
      <c r="W88" s="89"/>
      <c r="X88" s="89"/>
      <c r="Y88" s="50"/>
      <c r="Z88" s="54">
        <v>644</v>
      </c>
      <c r="AA88" s="52"/>
      <c r="AB88" s="95"/>
      <c r="AC88" s="43">
        <f t="shared" si="6"/>
        <v>0</v>
      </c>
      <c r="AD88" s="44">
        <v>663.32</v>
      </c>
      <c r="AE88" s="45">
        <f t="shared" si="5"/>
        <v>0</v>
      </c>
      <c r="AF88" s="46">
        <v>683.21960000000001</v>
      </c>
      <c r="AG88" s="52"/>
      <c r="AH88" s="43">
        <f t="shared" si="7"/>
        <v>0</v>
      </c>
      <c r="AI88" s="46">
        <v>703.71618799999999</v>
      </c>
      <c r="AJ88" s="52"/>
      <c r="AK88" s="43">
        <f t="shared" si="8"/>
        <v>0</v>
      </c>
    </row>
    <row r="89" spans="1:37" ht="40.5" x14ac:dyDescent="0.25">
      <c r="A89" s="69" t="s">
        <v>25</v>
      </c>
      <c r="B89" s="37" t="s">
        <v>26</v>
      </c>
      <c r="C89" s="76" t="s">
        <v>236</v>
      </c>
      <c r="D89" s="37" t="s">
        <v>715</v>
      </c>
      <c r="E89" s="37"/>
      <c r="F89" s="37"/>
      <c r="G89" s="37"/>
      <c r="H89" s="37"/>
      <c r="I89" s="37"/>
      <c r="J89" s="37"/>
      <c r="K89" s="37"/>
      <c r="L89" s="75"/>
      <c r="M89" s="48"/>
      <c r="N89" s="86"/>
      <c r="O89" s="86"/>
      <c r="P89" s="86"/>
      <c r="Q89" s="86"/>
      <c r="R89" s="86"/>
      <c r="S89" s="86"/>
      <c r="T89" s="86"/>
      <c r="U89" s="49"/>
      <c r="V89" s="49"/>
      <c r="W89" s="89"/>
      <c r="X89" s="89"/>
      <c r="Y89" s="50"/>
      <c r="Z89" s="41">
        <v>8700</v>
      </c>
      <c r="AA89" s="52"/>
      <c r="AB89" s="95"/>
      <c r="AC89" s="43">
        <f t="shared" si="6"/>
        <v>0</v>
      </c>
      <c r="AD89" s="44">
        <v>8961</v>
      </c>
      <c r="AE89" s="45">
        <f t="shared" si="5"/>
        <v>0</v>
      </c>
      <c r="AF89" s="46">
        <v>9229.83</v>
      </c>
      <c r="AG89" s="52"/>
      <c r="AH89" s="43">
        <f t="shared" si="7"/>
        <v>0</v>
      </c>
      <c r="AI89" s="46">
        <v>9506.7248999999993</v>
      </c>
      <c r="AJ89" s="52"/>
      <c r="AK89" s="43">
        <f t="shared" si="8"/>
        <v>0</v>
      </c>
    </row>
    <row r="90" spans="1:37" ht="27" x14ac:dyDescent="0.25">
      <c r="A90" s="71" t="s">
        <v>192</v>
      </c>
      <c r="B90" s="65" t="s">
        <v>193</v>
      </c>
      <c r="C90" s="76" t="s">
        <v>314</v>
      </c>
      <c r="D90" s="37" t="s">
        <v>716</v>
      </c>
      <c r="E90" s="37"/>
      <c r="F90" s="37"/>
      <c r="G90" s="37"/>
      <c r="H90" s="37"/>
      <c r="I90" s="37"/>
      <c r="J90" s="37"/>
      <c r="K90" s="37"/>
      <c r="L90" s="75"/>
      <c r="M90" s="48"/>
      <c r="N90" s="86"/>
      <c r="O90" s="86"/>
      <c r="P90" s="86"/>
      <c r="Q90" s="86"/>
      <c r="R90" s="86"/>
      <c r="S90" s="86"/>
      <c r="T90" s="86"/>
      <c r="U90" s="49"/>
      <c r="V90" s="49"/>
      <c r="W90" s="89"/>
      <c r="X90" s="89"/>
      <c r="Y90" s="50"/>
      <c r="Z90" s="54">
        <v>33653</v>
      </c>
      <c r="AA90" s="52"/>
      <c r="AB90" s="95"/>
      <c r="AC90" s="43">
        <f t="shared" si="6"/>
        <v>0</v>
      </c>
      <c r="AD90" s="44">
        <v>34662.589999999997</v>
      </c>
      <c r="AE90" s="45">
        <f t="shared" si="5"/>
        <v>0</v>
      </c>
      <c r="AF90" s="46">
        <v>35702.467699999994</v>
      </c>
      <c r="AG90" s="52"/>
      <c r="AH90" s="43">
        <f t="shared" si="7"/>
        <v>0</v>
      </c>
      <c r="AI90" s="46">
        <v>36773.54173099999</v>
      </c>
      <c r="AJ90" s="52"/>
      <c r="AK90" s="43">
        <f t="shared" si="8"/>
        <v>0</v>
      </c>
    </row>
    <row r="91" spans="1:37" ht="40.5" x14ac:dyDescent="0.25">
      <c r="A91" s="69" t="s">
        <v>74</v>
      </c>
      <c r="B91" s="37" t="s">
        <v>75</v>
      </c>
      <c r="C91" s="76" t="s">
        <v>232</v>
      </c>
      <c r="D91" s="37" t="s">
        <v>875</v>
      </c>
      <c r="E91" s="37" t="s">
        <v>876</v>
      </c>
      <c r="F91" s="37" t="s">
        <v>874</v>
      </c>
      <c r="G91" s="37"/>
      <c r="H91" s="37"/>
      <c r="I91" s="37"/>
      <c r="J91" s="37"/>
      <c r="K91" s="37"/>
      <c r="L91" s="75"/>
      <c r="M91" s="48"/>
      <c r="N91" s="86"/>
      <c r="O91" s="86"/>
      <c r="P91" s="86"/>
      <c r="Q91" s="86"/>
      <c r="R91" s="86"/>
      <c r="S91" s="86"/>
      <c r="T91" s="86"/>
      <c r="U91" s="49"/>
      <c r="V91" s="49"/>
      <c r="W91" s="89"/>
      <c r="X91" s="89"/>
      <c r="Y91" s="50"/>
      <c r="Z91" s="41">
        <v>1270</v>
      </c>
      <c r="AA91" s="52"/>
      <c r="AB91" s="95"/>
      <c r="AC91" s="43">
        <f t="shared" si="6"/>
        <v>0</v>
      </c>
      <c r="AD91" s="44">
        <v>1308.0999999999999</v>
      </c>
      <c r="AE91" s="45">
        <f t="shared" si="5"/>
        <v>0</v>
      </c>
      <c r="AF91" s="46">
        <v>1347.3429999999998</v>
      </c>
      <c r="AG91" s="52"/>
      <c r="AH91" s="43">
        <f t="shared" si="7"/>
        <v>0</v>
      </c>
      <c r="AI91" s="46">
        <v>1387.7632899999999</v>
      </c>
      <c r="AJ91" s="52"/>
      <c r="AK91" s="43">
        <f t="shared" si="8"/>
        <v>0</v>
      </c>
    </row>
    <row r="92" spans="1:37" ht="40.5" x14ac:dyDescent="0.25">
      <c r="A92" s="71" t="s">
        <v>194</v>
      </c>
      <c r="B92" s="65" t="s">
        <v>195</v>
      </c>
      <c r="C92" s="76" t="s">
        <v>232</v>
      </c>
      <c r="D92" s="37" t="s">
        <v>719</v>
      </c>
      <c r="E92" s="37" t="s">
        <v>720</v>
      </c>
      <c r="F92" s="37"/>
      <c r="G92" s="37"/>
      <c r="H92" s="37"/>
      <c r="I92" s="37"/>
      <c r="J92" s="37"/>
      <c r="K92" s="37"/>
      <c r="L92" s="75"/>
      <c r="M92" s="48"/>
      <c r="N92" s="86"/>
      <c r="O92" s="86"/>
      <c r="P92" s="86"/>
      <c r="Q92" s="86"/>
      <c r="R92" s="86"/>
      <c r="S92" s="86"/>
      <c r="T92" s="86"/>
      <c r="U92" s="49"/>
      <c r="V92" s="49"/>
      <c r="W92" s="89"/>
      <c r="X92" s="89"/>
      <c r="Y92" s="50"/>
      <c r="Z92" s="54">
        <v>333</v>
      </c>
      <c r="AA92" s="52"/>
      <c r="AB92" s="95"/>
      <c r="AC92" s="43">
        <f t="shared" si="6"/>
        <v>0</v>
      </c>
      <c r="AD92" s="44">
        <v>342.99</v>
      </c>
      <c r="AE92" s="45">
        <f t="shared" si="5"/>
        <v>0</v>
      </c>
      <c r="AF92" s="46">
        <v>353.27969999999999</v>
      </c>
      <c r="AG92" s="52"/>
      <c r="AH92" s="43">
        <f t="shared" si="7"/>
        <v>0</v>
      </c>
      <c r="AI92" s="46">
        <v>363.87809099999998</v>
      </c>
      <c r="AJ92" s="52"/>
      <c r="AK92" s="43">
        <f t="shared" si="8"/>
        <v>0</v>
      </c>
    </row>
    <row r="93" spans="1:37" ht="40.5" x14ac:dyDescent="0.25">
      <c r="A93" s="72" t="s">
        <v>29</v>
      </c>
      <c r="B93" s="37" t="s">
        <v>30</v>
      </c>
      <c r="C93" s="76" t="s">
        <v>318</v>
      </c>
      <c r="D93" s="37" t="s">
        <v>724</v>
      </c>
      <c r="E93" s="37" t="s">
        <v>877</v>
      </c>
      <c r="F93" s="37" t="s">
        <v>723</v>
      </c>
      <c r="G93" s="37" t="s">
        <v>726</v>
      </c>
      <c r="H93" s="37"/>
      <c r="I93" s="37"/>
      <c r="J93" s="37"/>
      <c r="K93" s="37"/>
      <c r="L93" s="75"/>
      <c r="M93" s="48"/>
      <c r="N93" s="86"/>
      <c r="O93" s="86"/>
      <c r="P93" s="86"/>
      <c r="Q93" s="86"/>
      <c r="R93" s="86"/>
      <c r="S93" s="86"/>
      <c r="T93" s="86"/>
      <c r="U93" s="49"/>
      <c r="V93" s="49"/>
      <c r="W93" s="89"/>
      <c r="X93" s="89"/>
      <c r="Y93" s="50"/>
      <c r="Z93" s="41">
        <v>132</v>
      </c>
      <c r="AA93" s="52"/>
      <c r="AB93" s="95"/>
      <c r="AC93" s="43">
        <f t="shared" si="6"/>
        <v>0</v>
      </c>
      <c r="AD93" s="44">
        <v>135.96</v>
      </c>
      <c r="AE93" s="45">
        <f t="shared" si="5"/>
        <v>0</v>
      </c>
      <c r="AF93" s="46">
        <v>140.03880000000001</v>
      </c>
      <c r="AG93" s="52"/>
      <c r="AH93" s="43">
        <f t="shared" si="7"/>
        <v>0</v>
      </c>
      <c r="AI93" s="46">
        <v>144.23996400000001</v>
      </c>
      <c r="AJ93" s="52"/>
      <c r="AK93" s="43">
        <f t="shared" si="8"/>
        <v>0</v>
      </c>
    </row>
    <row r="94" spans="1:37" x14ac:dyDescent="0.25">
      <c r="A94" s="71" t="s">
        <v>196</v>
      </c>
      <c r="B94" s="65" t="s">
        <v>197</v>
      </c>
      <c r="C94" s="76" t="s">
        <v>284</v>
      </c>
      <c r="D94" s="37" t="s">
        <v>728</v>
      </c>
      <c r="E94" s="37"/>
      <c r="F94" s="37"/>
      <c r="G94" s="37"/>
      <c r="H94" s="37"/>
      <c r="I94" s="37"/>
      <c r="J94" s="37"/>
      <c r="K94" s="37"/>
      <c r="L94" s="75"/>
      <c r="M94" s="48"/>
      <c r="N94" s="86"/>
      <c r="O94" s="86"/>
      <c r="P94" s="86"/>
      <c r="Q94" s="86"/>
      <c r="R94" s="86"/>
      <c r="S94" s="86"/>
      <c r="T94" s="86"/>
      <c r="U94" s="49"/>
      <c r="V94" s="49"/>
      <c r="W94" s="89"/>
      <c r="X94" s="89"/>
      <c r="Y94" s="50"/>
      <c r="Z94" s="54">
        <v>95</v>
      </c>
      <c r="AA94" s="52"/>
      <c r="AB94" s="95"/>
      <c r="AC94" s="43">
        <f t="shared" si="6"/>
        <v>0</v>
      </c>
      <c r="AD94" s="44">
        <v>97.85</v>
      </c>
      <c r="AE94" s="45">
        <f t="shared" si="5"/>
        <v>0</v>
      </c>
      <c r="AF94" s="46">
        <v>100.7855</v>
      </c>
      <c r="AG94" s="52"/>
      <c r="AH94" s="43">
        <f t="shared" si="7"/>
        <v>0</v>
      </c>
      <c r="AI94" s="46">
        <v>103.809065</v>
      </c>
      <c r="AJ94" s="52"/>
      <c r="AK94" s="43">
        <f t="shared" si="8"/>
        <v>0</v>
      </c>
    </row>
    <row r="95" spans="1:37" ht="67.5" x14ac:dyDescent="0.25">
      <c r="A95" s="71" t="s">
        <v>198</v>
      </c>
      <c r="B95" s="65" t="s">
        <v>199</v>
      </c>
      <c r="C95" s="76" t="s">
        <v>321</v>
      </c>
      <c r="D95" s="37" t="s">
        <v>733</v>
      </c>
      <c r="E95" s="37" t="s">
        <v>732</v>
      </c>
      <c r="F95" s="37" t="s">
        <v>730</v>
      </c>
      <c r="G95" s="37"/>
      <c r="H95" s="37"/>
      <c r="I95" s="37"/>
      <c r="J95" s="37"/>
      <c r="K95" s="37"/>
      <c r="L95" s="75"/>
      <c r="M95" s="48"/>
      <c r="N95" s="86"/>
      <c r="O95" s="86"/>
      <c r="P95" s="86"/>
      <c r="Q95" s="86"/>
      <c r="R95" s="86"/>
      <c r="S95" s="86"/>
      <c r="T95" s="86"/>
      <c r="U95" s="49"/>
      <c r="V95" s="49"/>
      <c r="W95" s="89"/>
      <c r="X95" s="89"/>
      <c r="Y95" s="50"/>
      <c r="Z95" s="54">
        <v>37</v>
      </c>
      <c r="AA95" s="52"/>
      <c r="AB95" s="95"/>
      <c r="AC95" s="43">
        <f t="shared" si="6"/>
        <v>0</v>
      </c>
      <c r="AD95" s="44">
        <v>38.11</v>
      </c>
      <c r="AE95" s="45">
        <f t="shared" si="5"/>
        <v>0</v>
      </c>
      <c r="AF95" s="46">
        <v>39.253299999999996</v>
      </c>
      <c r="AG95" s="52"/>
      <c r="AH95" s="43">
        <f t="shared" si="7"/>
        <v>0</v>
      </c>
      <c r="AI95" s="46">
        <v>40.430898999999997</v>
      </c>
      <c r="AJ95" s="52"/>
      <c r="AK95" s="43">
        <f t="shared" si="8"/>
        <v>0</v>
      </c>
    </row>
    <row r="96" spans="1:37" ht="27" x14ac:dyDescent="0.25">
      <c r="A96" s="71" t="s">
        <v>200</v>
      </c>
      <c r="B96" s="65" t="s">
        <v>201</v>
      </c>
      <c r="C96" s="76" t="s">
        <v>323</v>
      </c>
      <c r="D96" s="37" t="s">
        <v>737</v>
      </c>
      <c r="E96" s="37" t="s">
        <v>739</v>
      </c>
      <c r="F96" s="37" t="s">
        <v>735</v>
      </c>
      <c r="G96" s="37"/>
      <c r="H96" s="37"/>
      <c r="I96" s="37"/>
      <c r="J96" s="37"/>
      <c r="K96" s="37"/>
      <c r="L96" s="75"/>
      <c r="M96" s="48"/>
      <c r="N96" s="86"/>
      <c r="O96" s="86"/>
      <c r="P96" s="86"/>
      <c r="Q96" s="86"/>
      <c r="R96" s="86"/>
      <c r="S96" s="86"/>
      <c r="T96" s="86"/>
      <c r="U96" s="49"/>
      <c r="V96" s="49"/>
      <c r="W96" s="89"/>
      <c r="X96" s="89"/>
      <c r="Y96" s="50"/>
      <c r="Z96" s="54">
        <v>14</v>
      </c>
      <c r="AA96" s="52"/>
      <c r="AB96" s="95"/>
      <c r="AC96" s="43">
        <f t="shared" si="6"/>
        <v>0</v>
      </c>
      <c r="AD96" s="44">
        <v>14.42</v>
      </c>
      <c r="AE96" s="45">
        <f t="shared" si="5"/>
        <v>0</v>
      </c>
      <c r="AF96" s="46">
        <v>14.852600000000001</v>
      </c>
      <c r="AG96" s="52"/>
      <c r="AH96" s="43">
        <f t="shared" si="7"/>
        <v>0</v>
      </c>
      <c r="AI96" s="46">
        <v>15.298178</v>
      </c>
      <c r="AJ96" s="52"/>
      <c r="AK96" s="43">
        <f t="shared" si="8"/>
        <v>0</v>
      </c>
    </row>
    <row r="97" spans="1:37" ht="27" x14ac:dyDescent="0.25">
      <c r="A97" s="71" t="s">
        <v>202</v>
      </c>
      <c r="B97" s="65" t="s">
        <v>203</v>
      </c>
      <c r="C97" s="76" t="s">
        <v>318</v>
      </c>
      <c r="D97" s="37" t="s">
        <v>745</v>
      </c>
      <c r="E97" s="37" t="s">
        <v>740</v>
      </c>
      <c r="F97" s="37" t="s">
        <v>878</v>
      </c>
      <c r="G97" s="37" t="s">
        <v>742</v>
      </c>
      <c r="H97" s="37"/>
      <c r="I97" s="37"/>
      <c r="J97" s="37"/>
      <c r="K97" s="37"/>
      <c r="L97" s="75"/>
      <c r="M97" s="48"/>
      <c r="N97" s="86"/>
      <c r="O97" s="86"/>
      <c r="P97" s="86"/>
      <c r="Q97" s="86"/>
      <c r="R97" s="86"/>
      <c r="S97" s="86"/>
      <c r="T97" s="86"/>
      <c r="U97" s="49"/>
      <c r="V97" s="49"/>
      <c r="W97" s="89"/>
      <c r="X97" s="89"/>
      <c r="Y97" s="50"/>
      <c r="Z97" s="54">
        <v>298</v>
      </c>
      <c r="AA97" s="52"/>
      <c r="AB97" s="95"/>
      <c r="AC97" s="43">
        <f t="shared" si="6"/>
        <v>0</v>
      </c>
      <c r="AD97" s="44">
        <v>306.94</v>
      </c>
      <c r="AE97" s="45">
        <f t="shared" si="5"/>
        <v>0</v>
      </c>
      <c r="AF97" s="46">
        <v>316.14819999999997</v>
      </c>
      <c r="AG97" s="52"/>
      <c r="AH97" s="43">
        <f t="shared" si="7"/>
        <v>0</v>
      </c>
      <c r="AI97" s="46">
        <v>325.63264599999997</v>
      </c>
      <c r="AJ97" s="52"/>
      <c r="AK97" s="43">
        <f t="shared" si="8"/>
        <v>0</v>
      </c>
    </row>
    <row r="98" spans="1:37" ht="40.5" x14ac:dyDescent="0.25">
      <c r="A98" s="69" t="s">
        <v>82</v>
      </c>
      <c r="B98" s="37" t="s">
        <v>83</v>
      </c>
      <c r="C98" s="76" t="s">
        <v>240</v>
      </c>
      <c r="D98" s="37" t="s">
        <v>748</v>
      </c>
      <c r="E98" s="37" t="s">
        <v>750</v>
      </c>
      <c r="F98" s="37" t="s">
        <v>749</v>
      </c>
      <c r="G98" s="37" t="s">
        <v>747</v>
      </c>
      <c r="H98" s="37"/>
      <c r="I98" s="37"/>
      <c r="J98" s="37"/>
      <c r="K98" s="37"/>
      <c r="L98" s="75"/>
      <c r="M98" s="48"/>
      <c r="N98" s="86"/>
      <c r="O98" s="86"/>
      <c r="P98" s="86"/>
      <c r="Q98" s="86"/>
      <c r="R98" s="86"/>
      <c r="S98" s="86"/>
      <c r="T98" s="86"/>
      <c r="U98" s="49"/>
      <c r="V98" s="49"/>
      <c r="W98" s="89"/>
      <c r="X98" s="89"/>
      <c r="Y98" s="50"/>
      <c r="Z98" s="41">
        <v>1685</v>
      </c>
      <c r="AA98" s="52"/>
      <c r="AB98" s="95"/>
      <c r="AC98" s="43">
        <f t="shared" si="6"/>
        <v>0</v>
      </c>
      <c r="AD98" s="44">
        <v>1735.55</v>
      </c>
      <c r="AE98" s="45">
        <f t="shared" si="5"/>
        <v>0</v>
      </c>
      <c r="AF98" s="46">
        <v>1787.6164999999999</v>
      </c>
      <c r="AG98" s="52"/>
      <c r="AH98" s="43">
        <f t="shared" si="7"/>
        <v>0</v>
      </c>
      <c r="AI98" s="46">
        <v>1841.2449949999998</v>
      </c>
      <c r="AJ98" s="52"/>
      <c r="AK98" s="43">
        <f t="shared" si="8"/>
        <v>0</v>
      </c>
    </row>
    <row r="99" spans="1:37" ht="27" x14ac:dyDescent="0.25">
      <c r="A99" s="69" t="s">
        <v>56</v>
      </c>
      <c r="B99" s="37" t="s">
        <v>57</v>
      </c>
      <c r="C99" s="76" t="s">
        <v>232</v>
      </c>
      <c r="D99" s="37" t="s">
        <v>751</v>
      </c>
      <c r="E99" s="37" t="s">
        <v>752</v>
      </c>
      <c r="F99" s="37"/>
      <c r="G99" s="37"/>
      <c r="H99" s="37"/>
      <c r="I99" s="37"/>
      <c r="J99" s="37"/>
      <c r="K99" s="37"/>
      <c r="L99" s="75"/>
      <c r="M99" s="48"/>
      <c r="N99" s="86"/>
      <c r="O99" s="86"/>
      <c r="P99" s="86"/>
      <c r="Q99" s="86"/>
      <c r="R99" s="86"/>
      <c r="S99" s="86"/>
      <c r="T99" s="86"/>
      <c r="U99" s="49"/>
      <c r="V99" s="49"/>
      <c r="W99" s="89"/>
      <c r="X99" s="89"/>
      <c r="Y99" s="50"/>
      <c r="Z99" s="41">
        <v>150</v>
      </c>
      <c r="AA99" s="52"/>
      <c r="AB99" s="95"/>
      <c r="AC99" s="43">
        <f t="shared" si="6"/>
        <v>0</v>
      </c>
      <c r="AD99" s="44">
        <v>154.5</v>
      </c>
      <c r="AE99" s="45">
        <f t="shared" ref="AE99:AE116" si="9">ROUND($AA99*AD99,2)</f>
        <v>0</v>
      </c>
      <c r="AF99" s="46">
        <v>159.13499999999999</v>
      </c>
      <c r="AG99" s="52"/>
      <c r="AH99" s="43">
        <f t="shared" si="7"/>
        <v>0</v>
      </c>
      <c r="AI99" s="46">
        <v>163.90904999999998</v>
      </c>
      <c r="AJ99" s="52"/>
      <c r="AK99" s="43">
        <f t="shared" si="8"/>
        <v>0</v>
      </c>
    </row>
    <row r="100" spans="1:37" ht="27" x14ac:dyDescent="0.25">
      <c r="A100" s="71" t="s">
        <v>204</v>
      </c>
      <c r="B100" s="65" t="s">
        <v>205</v>
      </c>
      <c r="C100" s="76" t="s">
        <v>284</v>
      </c>
      <c r="D100" s="37" t="s">
        <v>880</v>
      </c>
      <c r="E100" s="37" t="s">
        <v>879</v>
      </c>
      <c r="F100" s="37" t="s">
        <v>754</v>
      </c>
      <c r="G100" s="37" t="s">
        <v>753</v>
      </c>
      <c r="H100" s="37"/>
      <c r="I100" s="37"/>
      <c r="J100" s="37"/>
      <c r="K100" s="37"/>
      <c r="L100" s="75"/>
      <c r="M100" s="48"/>
      <c r="N100" s="86"/>
      <c r="O100" s="86"/>
      <c r="P100" s="86"/>
      <c r="Q100" s="86"/>
      <c r="R100" s="86"/>
      <c r="S100" s="86"/>
      <c r="T100" s="86"/>
      <c r="U100" s="49"/>
      <c r="V100" s="49"/>
      <c r="W100" s="89"/>
      <c r="X100" s="89"/>
      <c r="Y100" s="50"/>
      <c r="Z100" s="54">
        <v>434</v>
      </c>
      <c r="AA100" s="52"/>
      <c r="AB100" s="95"/>
      <c r="AC100" s="43">
        <f t="shared" si="6"/>
        <v>0</v>
      </c>
      <c r="AD100" s="44">
        <v>447.02</v>
      </c>
      <c r="AE100" s="45">
        <f t="shared" si="9"/>
        <v>0</v>
      </c>
      <c r="AF100" s="46">
        <v>460.43059999999997</v>
      </c>
      <c r="AG100" s="52"/>
      <c r="AH100" s="43">
        <f t="shared" si="7"/>
        <v>0</v>
      </c>
      <c r="AI100" s="46">
        <v>474.24351799999999</v>
      </c>
      <c r="AJ100" s="52"/>
      <c r="AK100" s="43">
        <f t="shared" si="8"/>
        <v>0</v>
      </c>
    </row>
    <row r="101" spans="1:37" ht="27" x14ac:dyDescent="0.25">
      <c r="A101" s="71" t="s">
        <v>206</v>
      </c>
      <c r="B101" s="65" t="s">
        <v>207</v>
      </c>
      <c r="C101" s="76" t="s">
        <v>237</v>
      </c>
      <c r="D101" s="37" t="s">
        <v>756</v>
      </c>
      <c r="E101" s="37" t="s">
        <v>758</v>
      </c>
      <c r="F101" s="37"/>
      <c r="G101" s="37"/>
      <c r="H101" s="37"/>
      <c r="I101" s="37"/>
      <c r="J101" s="37"/>
      <c r="K101" s="37"/>
      <c r="L101" s="75"/>
      <c r="M101" s="48"/>
      <c r="N101" s="86"/>
      <c r="O101" s="86"/>
      <c r="P101" s="86"/>
      <c r="Q101" s="86"/>
      <c r="R101" s="86"/>
      <c r="S101" s="86"/>
      <c r="T101" s="86"/>
      <c r="U101" s="49"/>
      <c r="V101" s="49"/>
      <c r="W101" s="89"/>
      <c r="X101" s="89"/>
      <c r="Y101" s="50"/>
      <c r="Z101" s="54">
        <v>85</v>
      </c>
      <c r="AA101" s="52"/>
      <c r="AB101" s="95"/>
      <c r="AC101" s="43">
        <f t="shared" si="6"/>
        <v>0</v>
      </c>
      <c r="AD101" s="44">
        <v>87.55</v>
      </c>
      <c r="AE101" s="45">
        <f t="shared" si="9"/>
        <v>0</v>
      </c>
      <c r="AF101" s="46">
        <v>90.17649999999999</v>
      </c>
      <c r="AG101" s="52"/>
      <c r="AH101" s="43">
        <f t="shared" si="7"/>
        <v>0</v>
      </c>
      <c r="AI101" s="46">
        <v>92.881794999999983</v>
      </c>
      <c r="AJ101" s="52"/>
      <c r="AK101" s="43">
        <f t="shared" si="8"/>
        <v>0</v>
      </c>
    </row>
    <row r="102" spans="1:37" ht="27" x14ac:dyDescent="0.25">
      <c r="A102" s="69" t="s">
        <v>66</v>
      </c>
      <c r="B102" s="37" t="s">
        <v>67</v>
      </c>
      <c r="C102" s="76" t="s">
        <v>323</v>
      </c>
      <c r="D102" s="37" t="s">
        <v>881</v>
      </c>
      <c r="E102" s="37" t="s">
        <v>759</v>
      </c>
      <c r="F102" s="37" t="s">
        <v>760</v>
      </c>
      <c r="G102" s="37"/>
      <c r="H102" s="37"/>
      <c r="I102" s="37"/>
      <c r="J102" s="37"/>
      <c r="K102" s="37"/>
      <c r="L102" s="75"/>
      <c r="M102" s="48"/>
      <c r="N102" s="86"/>
      <c r="O102" s="86"/>
      <c r="P102" s="86"/>
      <c r="Q102" s="86"/>
      <c r="R102" s="86"/>
      <c r="S102" s="86"/>
      <c r="T102" s="86"/>
      <c r="U102" s="49"/>
      <c r="V102" s="49"/>
      <c r="W102" s="89"/>
      <c r="X102" s="89"/>
      <c r="Y102" s="50"/>
      <c r="Z102" s="41">
        <v>114</v>
      </c>
      <c r="AA102" s="52"/>
      <c r="AB102" s="95"/>
      <c r="AC102" s="43">
        <f t="shared" si="6"/>
        <v>0</v>
      </c>
      <c r="AD102" s="44">
        <v>117.42</v>
      </c>
      <c r="AE102" s="45">
        <f t="shared" si="9"/>
        <v>0</v>
      </c>
      <c r="AF102" s="46">
        <v>120.9426</v>
      </c>
      <c r="AG102" s="52"/>
      <c r="AH102" s="43">
        <f t="shared" si="7"/>
        <v>0</v>
      </c>
      <c r="AI102" s="46">
        <v>124.57087799999999</v>
      </c>
      <c r="AJ102" s="52"/>
      <c r="AK102" s="43">
        <f t="shared" si="8"/>
        <v>0</v>
      </c>
    </row>
    <row r="103" spans="1:37" ht="40.5" x14ac:dyDescent="0.25">
      <c r="A103" s="69" t="s">
        <v>68</v>
      </c>
      <c r="B103" s="37" t="s">
        <v>69</v>
      </c>
      <c r="C103" s="76" t="s">
        <v>236</v>
      </c>
      <c r="D103" s="37" t="s">
        <v>761</v>
      </c>
      <c r="E103" s="37"/>
      <c r="F103" s="37"/>
      <c r="G103" s="37"/>
      <c r="H103" s="37"/>
      <c r="I103" s="37"/>
      <c r="J103" s="37"/>
      <c r="K103" s="37"/>
      <c r="L103" s="75"/>
      <c r="M103" s="48"/>
      <c r="N103" s="86"/>
      <c r="O103" s="86"/>
      <c r="P103" s="86"/>
      <c r="Q103" s="86"/>
      <c r="R103" s="86"/>
      <c r="S103" s="86"/>
      <c r="T103" s="86"/>
      <c r="U103" s="49"/>
      <c r="V103" s="49"/>
      <c r="W103" s="89"/>
      <c r="X103" s="89"/>
      <c r="Y103" s="50"/>
      <c r="Z103" s="41">
        <v>1434</v>
      </c>
      <c r="AA103" s="52"/>
      <c r="AB103" s="95"/>
      <c r="AC103" s="43">
        <f t="shared" si="6"/>
        <v>0</v>
      </c>
      <c r="AD103" s="44">
        <v>1477.02</v>
      </c>
      <c r="AE103" s="45">
        <f t="shared" si="9"/>
        <v>0</v>
      </c>
      <c r="AF103" s="46">
        <v>1521.3306</v>
      </c>
      <c r="AG103" s="52"/>
      <c r="AH103" s="43">
        <f t="shared" si="7"/>
        <v>0</v>
      </c>
      <c r="AI103" s="46">
        <v>1566.9705180000001</v>
      </c>
      <c r="AJ103" s="52"/>
      <c r="AK103" s="43">
        <f t="shared" si="8"/>
        <v>0</v>
      </c>
    </row>
    <row r="104" spans="1:37" ht="40.5" x14ac:dyDescent="0.25">
      <c r="A104" s="69" t="s">
        <v>52</v>
      </c>
      <c r="B104" s="37" t="s">
        <v>53</v>
      </c>
      <c r="C104" s="76" t="s">
        <v>240</v>
      </c>
      <c r="D104" s="37" t="s">
        <v>762</v>
      </c>
      <c r="E104" s="37" t="s">
        <v>763</v>
      </c>
      <c r="F104" s="37" t="s">
        <v>764</v>
      </c>
      <c r="G104" s="37"/>
      <c r="H104" s="37"/>
      <c r="I104" s="37"/>
      <c r="J104" s="37"/>
      <c r="K104" s="37"/>
      <c r="L104" s="75"/>
      <c r="M104" s="48"/>
      <c r="N104" s="86"/>
      <c r="O104" s="86"/>
      <c r="P104" s="86"/>
      <c r="Q104" s="86"/>
      <c r="R104" s="86"/>
      <c r="S104" s="86"/>
      <c r="T104" s="86"/>
      <c r="U104" s="49"/>
      <c r="V104" s="49"/>
      <c r="W104" s="89"/>
      <c r="X104" s="89"/>
      <c r="Y104" s="50"/>
      <c r="Z104" s="41">
        <v>8555</v>
      </c>
      <c r="AA104" s="52"/>
      <c r="AB104" s="95"/>
      <c r="AC104" s="43">
        <f t="shared" si="6"/>
        <v>0</v>
      </c>
      <c r="AD104" s="44">
        <v>8811.65</v>
      </c>
      <c r="AE104" s="45">
        <f t="shared" si="9"/>
        <v>0</v>
      </c>
      <c r="AF104" s="46">
        <v>9075.9994999999999</v>
      </c>
      <c r="AG104" s="52"/>
      <c r="AH104" s="43">
        <f t="shared" si="7"/>
        <v>0</v>
      </c>
      <c r="AI104" s="46">
        <v>9348.2794849999991</v>
      </c>
      <c r="AJ104" s="52"/>
      <c r="AK104" s="43">
        <f t="shared" si="8"/>
        <v>0</v>
      </c>
    </row>
    <row r="105" spans="1:37" ht="40.5" x14ac:dyDescent="0.25">
      <c r="A105" s="71" t="s">
        <v>208</v>
      </c>
      <c r="B105" s="65" t="s">
        <v>209</v>
      </c>
      <c r="C105" s="76" t="s">
        <v>323</v>
      </c>
      <c r="D105" s="37" t="s">
        <v>769</v>
      </c>
      <c r="E105" s="37" t="s">
        <v>766</v>
      </c>
      <c r="F105" s="37" t="s">
        <v>768</v>
      </c>
      <c r="G105" s="37"/>
      <c r="H105" s="37"/>
      <c r="I105" s="37"/>
      <c r="J105" s="37"/>
      <c r="K105" s="37"/>
      <c r="L105" s="75"/>
      <c r="M105" s="48"/>
      <c r="N105" s="86"/>
      <c r="O105" s="86"/>
      <c r="P105" s="86"/>
      <c r="Q105" s="86"/>
      <c r="R105" s="86"/>
      <c r="S105" s="86"/>
      <c r="T105" s="86"/>
      <c r="U105" s="49"/>
      <c r="V105" s="49"/>
      <c r="W105" s="89"/>
      <c r="X105" s="89"/>
      <c r="Y105" s="50"/>
      <c r="Z105" s="54">
        <v>15</v>
      </c>
      <c r="AA105" s="52"/>
      <c r="AB105" s="95"/>
      <c r="AC105" s="43">
        <f t="shared" si="6"/>
        <v>0</v>
      </c>
      <c r="AD105" s="44">
        <v>15.45</v>
      </c>
      <c r="AE105" s="45">
        <f t="shared" si="9"/>
        <v>0</v>
      </c>
      <c r="AF105" s="46">
        <v>15.913499999999999</v>
      </c>
      <c r="AG105" s="52"/>
      <c r="AH105" s="43">
        <f t="shared" si="7"/>
        <v>0</v>
      </c>
      <c r="AI105" s="46">
        <v>16.390905</v>
      </c>
      <c r="AJ105" s="52"/>
      <c r="AK105" s="43">
        <f t="shared" si="8"/>
        <v>0</v>
      </c>
    </row>
    <row r="106" spans="1:37" ht="40.5" x14ac:dyDescent="0.25">
      <c r="A106" s="71" t="s">
        <v>210</v>
      </c>
      <c r="B106" s="65" t="s">
        <v>211</v>
      </c>
      <c r="C106" s="76" t="s">
        <v>318</v>
      </c>
      <c r="D106" s="37" t="s">
        <v>883</v>
      </c>
      <c r="E106" s="37" t="s">
        <v>882</v>
      </c>
      <c r="F106" s="37"/>
      <c r="G106" s="37"/>
      <c r="H106" s="37"/>
      <c r="I106" s="37"/>
      <c r="J106" s="37"/>
      <c r="K106" s="37"/>
      <c r="L106" s="75"/>
      <c r="M106" s="48"/>
      <c r="N106" s="86"/>
      <c r="O106" s="86"/>
      <c r="P106" s="86"/>
      <c r="Q106" s="86"/>
      <c r="R106" s="86"/>
      <c r="S106" s="86"/>
      <c r="T106" s="86"/>
      <c r="U106" s="49"/>
      <c r="V106" s="49"/>
      <c r="W106" s="89"/>
      <c r="X106" s="89"/>
      <c r="Y106" s="50"/>
      <c r="Z106" s="54">
        <v>143</v>
      </c>
      <c r="AA106" s="52"/>
      <c r="AB106" s="95"/>
      <c r="AC106" s="43">
        <f t="shared" si="6"/>
        <v>0</v>
      </c>
      <c r="AD106" s="44">
        <v>147.29</v>
      </c>
      <c r="AE106" s="45">
        <f t="shared" si="9"/>
        <v>0</v>
      </c>
      <c r="AF106" s="46">
        <v>151.70869999999999</v>
      </c>
      <c r="AG106" s="52"/>
      <c r="AH106" s="43">
        <f t="shared" si="7"/>
        <v>0</v>
      </c>
      <c r="AI106" s="46">
        <v>156.259961</v>
      </c>
      <c r="AJ106" s="52"/>
      <c r="AK106" s="43">
        <f t="shared" si="8"/>
        <v>0</v>
      </c>
    </row>
    <row r="107" spans="1:37" ht="54" x14ac:dyDescent="0.25">
      <c r="A107" s="71" t="s">
        <v>212</v>
      </c>
      <c r="B107" s="65" t="s">
        <v>213</v>
      </c>
      <c r="C107" s="76" t="s">
        <v>321</v>
      </c>
      <c r="D107" s="37" t="s">
        <v>773</v>
      </c>
      <c r="E107" s="37" t="s">
        <v>775</v>
      </c>
      <c r="F107" s="37"/>
      <c r="G107" s="37"/>
      <c r="H107" s="37"/>
      <c r="I107" s="37"/>
      <c r="J107" s="37"/>
      <c r="K107" s="37"/>
      <c r="L107" s="75"/>
      <c r="M107" s="48"/>
      <c r="N107" s="86"/>
      <c r="O107" s="86"/>
      <c r="P107" s="86"/>
      <c r="Q107" s="86"/>
      <c r="R107" s="86"/>
      <c r="S107" s="86"/>
      <c r="T107" s="86"/>
      <c r="U107" s="49"/>
      <c r="V107" s="49"/>
      <c r="W107" s="89"/>
      <c r="X107" s="89"/>
      <c r="Y107" s="50"/>
      <c r="Z107" s="54">
        <v>10</v>
      </c>
      <c r="AA107" s="52"/>
      <c r="AB107" s="95"/>
      <c r="AC107" s="43">
        <f t="shared" si="6"/>
        <v>0</v>
      </c>
      <c r="AD107" s="44">
        <v>10.3</v>
      </c>
      <c r="AE107" s="45">
        <f t="shared" si="9"/>
        <v>0</v>
      </c>
      <c r="AF107" s="46">
        <v>10.609</v>
      </c>
      <c r="AG107" s="52"/>
      <c r="AH107" s="43">
        <f t="shared" si="7"/>
        <v>0</v>
      </c>
      <c r="AI107" s="46">
        <v>10.92727</v>
      </c>
      <c r="AJ107" s="52"/>
      <c r="AK107" s="43">
        <f t="shared" si="8"/>
        <v>0</v>
      </c>
    </row>
    <row r="108" spans="1:37" ht="40.5" x14ac:dyDescent="0.25">
      <c r="A108" s="71" t="s">
        <v>214</v>
      </c>
      <c r="B108" s="65" t="s">
        <v>215</v>
      </c>
      <c r="C108" s="76" t="s">
        <v>321</v>
      </c>
      <c r="D108" s="37" t="s">
        <v>884</v>
      </c>
      <c r="E108" s="37"/>
      <c r="F108" s="37"/>
      <c r="G108" s="37"/>
      <c r="H108" s="37"/>
      <c r="I108" s="37"/>
      <c r="J108" s="37"/>
      <c r="K108" s="37"/>
      <c r="L108" s="75"/>
      <c r="M108" s="48"/>
      <c r="N108" s="86"/>
      <c r="O108" s="86"/>
      <c r="P108" s="86"/>
      <c r="Q108" s="86"/>
      <c r="R108" s="86"/>
      <c r="S108" s="86"/>
      <c r="T108" s="86"/>
      <c r="U108" s="49"/>
      <c r="V108" s="49"/>
      <c r="W108" s="89"/>
      <c r="X108" s="89"/>
      <c r="Y108" s="50"/>
      <c r="Z108" s="54">
        <v>30</v>
      </c>
      <c r="AA108" s="52"/>
      <c r="AB108" s="95"/>
      <c r="AC108" s="43">
        <f t="shared" si="6"/>
        <v>0</v>
      </c>
      <c r="AD108" s="44">
        <v>30.9</v>
      </c>
      <c r="AE108" s="45">
        <f t="shared" si="9"/>
        <v>0</v>
      </c>
      <c r="AF108" s="46">
        <v>31.826999999999998</v>
      </c>
      <c r="AG108" s="52"/>
      <c r="AH108" s="43">
        <f t="shared" si="7"/>
        <v>0</v>
      </c>
      <c r="AI108" s="46">
        <v>32.78181</v>
      </c>
      <c r="AJ108" s="52"/>
      <c r="AK108" s="43">
        <f t="shared" si="8"/>
        <v>0</v>
      </c>
    </row>
    <row r="109" spans="1:37" ht="40.5" x14ac:dyDescent="0.25">
      <c r="A109" s="71" t="s">
        <v>216</v>
      </c>
      <c r="B109" s="65" t="s">
        <v>217</v>
      </c>
      <c r="C109" s="76" t="s">
        <v>236</v>
      </c>
      <c r="D109" s="37" t="s">
        <v>885</v>
      </c>
      <c r="E109" s="37" t="s">
        <v>778</v>
      </c>
      <c r="F109" s="37" t="s">
        <v>780</v>
      </c>
      <c r="G109" s="37" t="s">
        <v>781</v>
      </c>
      <c r="H109" s="37"/>
      <c r="I109" s="37"/>
      <c r="J109" s="37"/>
      <c r="K109" s="37"/>
      <c r="L109" s="75"/>
      <c r="M109" s="48"/>
      <c r="N109" s="86"/>
      <c r="O109" s="86"/>
      <c r="P109" s="86"/>
      <c r="Q109" s="86"/>
      <c r="R109" s="86"/>
      <c r="S109" s="86"/>
      <c r="T109" s="86"/>
      <c r="U109" s="49"/>
      <c r="V109" s="49"/>
      <c r="W109" s="89"/>
      <c r="X109" s="89"/>
      <c r="Y109" s="50"/>
      <c r="Z109" s="54">
        <v>109</v>
      </c>
      <c r="AA109" s="52"/>
      <c r="AB109" s="95"/>
      <c r="AC109" s="43">
        <f t="shared" si="6"/>
        <v>0</v>
      </c>
      <c r="AD109" s="44">
        <v>112.27</v>
      </c>
      <c r="AE109" s="45">
        <f t="shared" si="9"/>
        <v>0</v>
      </c>
      <c r="AF109" s="46">
        <v>115.63809999999999</v>
      </c>
      <c r="AG109" s="52"/>
      <c r="AH109" s="43">
        <f t="shared" si="7"/>
        <v>0</v>
      </c>
      <c r="AI109" s="46">
        <v>119.107243</v>
      </c>
      <c r="AJ109" s="52"/>
      <c r="AK109" s="43">
        <f t="shared" si="8"/>
        <v>0</v>
      </c>
    </row>
    <row r="110" spans="1:37" ht="27" x14ac:dyDescent="0.25">
      <c r="A110" s="71" t="s">
        <v>218</v>
      </c>
      <c r="B110" s="65" t="s">
        <v>219</v>
      </c>
      <c r="C110" s="76" t="s">
        <v>232</v>
      </c>
      <c r="D110" s="37" t="s">
        <v>783</v>
      </c>
      <c r="E110" s="37"/>
      <c r="F110" s="37"/>
      <c r="G110" s="37"/>
      <c r="H110" s="37"/>
      <c r="I110" s="37"/>
      <c r="J110" s="37"/>
      <c r="K110" s="37"/>
      <c r="L110" s="75"/>
      <c r="M110" s="48"/>
      <c r="N110" s="86"/>
      <c r="O110" s="86"/>
      <c r="P110" s="86"/>
      <c r="Q110" s="86"/>
      <c r="R110" s="86"/>
      <c r="S110" s="86"/>
      <c r="T110" s="86"/>
      <c r="U110" s="49"/>
      <c r="V110" s="49"/>
      <c r="W110" s="89"/>
      <c r="X110" s="89"/>
      <c r="Y110" s="50"/>
      <c r="Z110" s="54">
        <v>19</v>
      </c>
      <c r="AA110" s="52"/>
      <c r="AB110" s="95"/>
      <c r="AC110" s="43">
        <f t="shared" si="6"/>
        <v>0</v>
      </c>
      <c r="AD110" s="44">
        <v>19.57</v>
      </c>
      <c r="AE110" s="45">
        <f t="shared" si="9"/>
        <v>0</v>
      </c>
      <c r="AF110" s="46">
        <v>20.1571</v>
      </c>
      <c r="AG110" s="52"/>
      <c r="AH110" s="43">
        <f t="shared" si="7"/>
        <v>0</v>
      </c>
      <c r="AI110" s="46">
        <v>20.761813</v>
      </c>
      <c r="AJ110" s="52"/>
      <c r="AK110" s="43">
        <f t="shared" si="8"/>
        <v>0</v>
      </c>
    </row>
    <row r="111" spans="1:37" ht="27" x14ac:dyDescent="0.25">
      <c r="A111" s="71" t="s">
        <v>220</v>
      </c>
      <c r="B111" s="65" t="s">
        <v>221</v>
      </c>
      <c r="C111" s="76" t="s">
        <v>321</v>
      </c>
      <c r="D111" s="37" t="s">
        <v>785</v>
      </c>
      <c r="E111" s="37"/>
      <c r="F111" s="37"/>
      <c r="G111" s="37"/>
      <c r="H111" s="37"/>
      <c r="I111" s="37"/>
      <c r="J111" s="37"/>
      <c r="K111" s="37"/>
      <c r="L111" s="75"/>
      <c r="M111" s="48"/>
      <c r="N111" s="86"/>
      <c r="O111" s="86"/>
      <c r="P111" s="86"/>
      <c r="Q111" s="86"/>
      <c r="R111" s="86"/>
      <c r="S111" s="86"/>
      <c r="T111" s="86"/>
      <c r="U111" s="49"/>
      <c r="V111" s="49"/>
      <c r="W111" s="89"/>
      <c r="X111" s="89"/>
      <c r="Y111" s="50"/>
      <c r="Z111" s="54">
        <v>36</v>
      </c>
      <c r="AA111" s="52"/>
      <c r="AB111" s="95"/>
      <c r="AC111" s="43">
        <f t="shared" si="6"/>
        <v>0</v>
      </c>
      <c r="AD111" s="44">
        <v>37.08</v>
      </c>
      <c r="AE111" s="45">
        <f t="shared" si="9"/>
        <v>0</v>
      </c>
      <c r="AF111" s="46">
        <v>38.192399999999999</v>
      </c>
      <c r="AG111" s="52"/>
      <c r="AH111" s="43">
        <f t="shared" si="7"/>
        <v>0</v>
      </c>
      <c r="AI111" s="46">
        <v>39.338172</v>
      </c>
      <c r="AJ111" s="52"/>
      <c r="AK111" s="43">
        <f t="shared" si="8"/>
        <v>0</v>
      </c>
    </row>
    <row r="112" spans="1:37" ht="40.5" x14ac:dyDescent="0.25">
      <c r="A112" s="69" t="s">
        <v>84</v>
      </c>
      <c r="B112" s="37" t="s">
        <v>85</v>
      </c>
      <c r="C112" s="76" t="s">
        <v>232</v>
      </c>
      <c r="D112" s="37" t="s">
        <v>786</v>
      </c>
      <c r="E112" s="37"/>
      <c r="F112" s="37"/>
      <c r="G112" s="37"/>
      <c r="H112" s="37"/>
      <c r="I112" s="37"/>
      <c r="J112" s="37"/>
      <c r="K112" s="37"/>
      <c r="L112" s="75"/>
      <c r="M112" s="48"/>
      <c r="N112" s="86"/>
      <c r="O112" s="86"/>
      <c r="P112" s="86"/>
      <c r="Q112" s="86"/>
      <c r="R112" s="86"/>
      <c r="S112" s="86"/>
      <c r="T112" s="86"/>
      <c r="U112" s="49"/>
      <c r="V112" s="49"/>
      <c r="W112" s="89"/>
      <c r="X112" s="89"/>
      <c r="Y112" s="50"/>
      <c r="Z112" s="41">
        <v>783</v>
      </c>
      <c r="AA112" s="52"/>
      <c r="AB112" s="95"/>
      <c r="AC112" s="43">
        <f t="shared" si="6"/>
        <v>0</v>
      </c>
      <c r="AD112" s="44">
        <v>806.49</v>
      </c>
      <c r="AE112" s="45">
        <f t="shared" si="9"/>
        <v>0</v>
      </c>
      <c r="AF112" s="46">
        <v>830.68470000000002</v>
      </c>
      <c r="AG112" s="52"/>
      <c r="AH112" s="43">
        <f t="shared" si="7"/>
        <v>0</v>
      </c>
      <c r="AI112" s="46">
        <v>855.60524099999998</v>
      </c>
      <c r="AJ112" s="52"/>
      <c r="AK112" s="43">
        <f t="shared" si="8"/>
        <v>0</v>
      </c>
    </row>
    <row r="113" spans="1:37" x14ac:dyDescent="0.25">
      <c r="A113" s="71" t="s">
        <v>222</v>
      </c>
      <c r="B113" s="66" t="s">
        <v>223</v>
      </c>
      <c r="C113" s="76" t="s">
        <v>240</v>
      </c>
      <c r="D113" s="37" t="s">
        <v>788</v>
      </c>
      <c r="E113" s="37"/>
      <c r="F113" s="37"/>
      <c r="G113" s="37"/>
      <c r="H113" s="37"/>
      <c r="I113" s="37"/>
      <c r="J113" s="37"/>
      <c r="K113" s="37"/>
      <c r="L113" s="75"/>
      <c r="M113" s="48"/>
      <c r="N113" s="86"/>
      <c r="O113" s="86"/>
      <c r="P113" s="86"/>
      <c r="Q113" s="86"/>
      <c r="R113" s="86"/>
      <c r="S113" s="86"/>
      <c r="T113" s="86"/>
      <c r="U113" s="49"/>
      <c r="V113" s="49"/>
      <c r="W113" s="89"/>
      <c r="X113" s="89"/>
      <c r="Y113" s="50"/>
      <c r="Z113" s="54">
        <v>315</v>
      </c>
      <c r="AA113" s="52"/>
      <c r="AB113" s="95"/>
      <c r="AC113" s="43">
        <f t="shared" si="6"/>
        <v>0</v>
      </c>
      <c r="AD113" s="44">
        <v>324.45</v>
      </c>
      <c r="AE113" s="45">
        <f t="shared" si="9"/>
        <v>0</v>
      </c>
      <c r="AF113" s="46">
        <v>334.18349999999998</v>
      </c>
      <c r="AG113" s="52"/>
      <c r="AH113" s="43">
        <f t="shared" si="7"/>
        <v>0</v>
      </c>
      <c r="AI113" s="46">
        <v>344.20900499999999</v>
      </c>
      <c r="AJ113" s="52"/>
      <c r="AK113" s="43">
        <f t="shared" si="8"/>
        <v>0</v>
      </c>
    </row>
    <row r="114" spans="1:37" x14ac:dyDescent="0.25">
      <c r="A114" s="71" t="s">
        <v>224</v>
      </c>
      <c r="B114" s="66" t="s">
        <v>225</v>
      </c>
      <c r="C114" s="76" t="s">
        <v>232</v>
      </c>
      <c r="D114" s="37" t="s">
        <v>793</v>
      </c>
      <c r="E114" s="37" t="s">
        <v>790</v>
      </c>
      <c r="F114" s="37" t="s">
        <v>789</v>
      </c>
      <c r="G114" s="37"/>
      <c r="H114" s="37"/>
      <c r="I114" s="37"/>
      <c r="J114" s="37"/>
      <c r="K114" s="37"/>
      <c r="L114" s="75"/>
      <c r="M114" s="48"/>
      <c r="N114" s="86"/>
      <c r="O114" s="86"/>
      <c r="P114" s="86"/>
      <c r="Q114" s="86"/>
      <c r="R114" s="86"/>
      <c r="S114" s="86"/>
      <c r="T114" s="86"/>
      <c r="U114" s="49"/>
      <c r="V114" s="49"/>
      <c r="W114" s="89"/>
      <c r="X114" s="89"/>
      <c r="Y114" s="50"/>
      <c r="Z114" s="54">
        <v>29925</v>
      </c>
      <c r="AA114" s="52"/>
      <c r="AB114" s="95"/>
      <c r="AC114" s="43">
        <f t="shared" si="6"/>
        <v>0</v>
      </c>
      <c r="AD114" s="44">
        <v>30822.75</v>
      </c>
      <c r="AE114" s="45">
        <f t="shared" si="9"/>
        <v>0</v>
      </c>
      <c r="AF114" s="46">
        <v>31747.432499999999</v>
      </c>
      <c r="AG114" s="52"/>
      <c r="AH114" s="43">
        <f t="shared" si="7"/>
        <v>0</v>
      </c>
      <c r="AI114" s="46">
        <v>32699.855475</v>
      </c>
      <c r="AJ114" s="52"/>
      <c r="AK114" s="43">
        <f t="shared" si="8"/>
        <v>0</v>
      </c>
    </row>
    <row r="115" spans="1:37" ht="27" x14ac:dyDescent="0.25">
      <c r="A115" s="69" t="s">
        <v>39</v>
      </c>
      <c r="B115" s="37" t="s">
        <v>40</v>
      </c>
      <c r="C115" s="76" t="s">
        <v>237</v>
      </c>
      <c r="D115" s="37" t="s">
        <v>886</v>
      </c>
      <c r="E115" s="37" t="s">
        <v>887</v>
      </c>
      <c r="F115" s="37" t="s">
        <v>795</v>
      </c>
      <c r="G115" s="37" t="s">
        <v>794</v>
      </c>
      <c r="H115" s="37"/>
      <c r="I115" s="37"/>
      <c r="J115" s="37"/>
      <c r="K115" s="37"/>
      <c r="L115" s="75"/>
      <c r="M115" s="48"/>
      <c r="N115" s="86"/>
      <c r="O115" s="86"/>
      <c r="P115" s="86"/>
      <c r="Q115" s="86"/>
      <c r="R115" s="86"/>
      <c r="S115" s="86"/>
      <c r="T115" s="86"/>
      <c r="U115" s="49"/>
      <c r="V115" s="49"/>
      <c r="W115" s="89"/>
      <c r="X115" s="89"/>
      <c r="Y115" s="50"/>
      <c r="Z115" s="41">
        <v>3200</v>
      </c>
      <c r="AA115" s="52"/>
      <c r="AB115" s="95"/>
      <c r="AC115" s="43">
        <f t="shared" si="6"/>
        <v>0</v>
      </c>
      <c r="AD115" s="44">
        <v>3296</v>
      </c>
      <c r="AE115" s="45">
        <f t="shared" si="9"/>
        <v>0</v>
      </c>
      <c r="AF115" s="46">
        <v>3394.88</v>
      </c>
      <c r="AG115" s="52"/>
      <c r="AH115" s="43">
        <f t="shared" si="7"/>
        <v>0</v>
      </c>
      <c r="AI115" s="46">
        <v>3496.7264</v>
      </c>
      <c r="AJ115" s="52"/>
      <c r="AK115" s="43">
        <f t="shared" si="8"/>
        <v>0</v>
      </c>
    </row>
    <row r="116" spans="1:37" ht="27.75" thickBot="1" x14ac:dyDescent="0.3">
      <c r="A116" s="69" t="s">
        <v>41</v>
      </c>
      <c r="B116" s="37" t="s">
        <v>42</v>
      </c>
      <c r="C116" s="76" t="s">
        <v>237</v>
      </c>
      <c r="D116" s="37" t="s">
        <v>797</v>
      </c>
      <c r="E116" s="37" t="s">
        <v>888</v>
      </c>
      <c r="F116" s="37" t="s">
        <v>798</v>
      </c>
      <c r="G116" s="37"/>
      <c r="H116" s="37"/>
      <c r="I116" s="37"/>
      <c r="J116" s="37"/>
      <c r="K116" s="37"/>
      <c r="L116" s="75"/>
      <c r="M116" s="57"/>
      <c r="N116" s="87"/>
      <c r="O116" s="87"/>
      <c r="P116" s="87"/>
      <c r="Q116" s="87"/>
      <c r="R116" s="87"/>
      <c r="S116" s="87"/>
      <c r="T116" s="87"/>
      <c r="U116" s="58"/>
      <c r="V116" s="58"/>
      <c r="W116" s="90"/>
      <c r="X116" s="90"/>
      <c r="Y116" s="59"/>
      <c r="Z116" s="41">
        <v>5586</v>
      </c>
      <c r="AA116" s="60"/>
      <c r="AB116" s="96"/>
      <c r="AC116" s="43">
        <f t="shared" si="6"/>
        <v>0</v>
      </c>
      <c r="AD116" s="44">
        <v>5753.58</v>
      </c>
      <c r="AE116" s="45">
        <f t="shared" si="9"/>
        <v>0</v>
      </c>
      <c r="AF116" s="46">
        <v>5926.1873999999998</v>
      </c>
      <c r="AG116" s="60"/>
      <c r="AH116" s="43">
        <f t="shared" si="7"/>
        <v>0</v>
      </c>
      <c r="AI116" s="46">
        <v>6103.9730220000001</v>
      </c>
      <c r="AJ116" s="60"/>
      <c r="AK116" s="43">
        <f t="shared" si="8"/>
        <v>0</v>
      </c>
    </row>
    <row r="118" spans="1:37" x14ac:dyDescent="0.25">
      <c r="A118" s="78"/>
      <c r="B118" s="61" t="s">
        <v>921</v>
      </c>
    </row>
    <row r="119" spans="1:37" x14ac:dyDescent="0.25">
      <c r="A119" s="79"/>
      <c r="B119" s="61" t="s">
        <v>919</v>
      </c>
      <c r="AC119" s="64"/>
      <c r="AE119" s="64"/>
      <c r="AF119" s="63"/>
    </row>
    <row r="120" spans="1:37" x14ac:dyDescent="0.25">
      <c r="A120" s="80"/>
      <c r="B120" s="82" t="s">
        <v>920</v>
      </c>
    </row>
    <row r="121" spans="1:37" x14ac:dyDescent="0.25">
      <c r="A121" s="81"/>
      <c r="B121" s="61" t="s">
        <v>922</v>
      </c>
    </row>
  </sheetData>
  <autoFilter ref="A2:AK116"/>
  <mergeCells count="3">
    <mergeCell ref="D1:L1"/>
    <mergeCell ref="AC1:AI1"/>
    <mergeCell ref="AJ1:AR1"/>
  </mergeCells>
  <pageMargins left="0.25" right="0.25" top="0.75" bottom="0.75" header="0.3" footer="0.3"/>
  <pageSetup paperSize="17" scale="55" fitToWidth="0" fitToHeight="0" orientation="landscape" r:id="rId1"/>
  <headerFooter>
    <oddHeader xml:space="preserve">&amp;CATTACHMENT B
Bid Spreadsheet for CQXXXXX
</oddHeader>
    <oddFooter>&amp;C&amp;P&amp;R08172015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workbookViewId="0">
      <selection activeCell="B1" sqref="B1:J1048576"/>
    </sheetView>
  </sheetViews>
  <sheetFormatPr defaultRowHeight="15" x14ac:dyDescent="0.3"/>
  <cols>
    <col min="1" max="1" width="16.140625" style="30" customWidth="1"/>
    <col min="2" max="2" width="19.42578125" style="15" customWidth="1"/>
    <col min="3" max="3" width="19.140625" style="15" customWidth="1"/>
    <col min="4" max="6" width="15.7109375" style="15" customWidth="1"/>
    <col min="7" max="7" width="17.140625" style="15" customWidth="1"/>
    <col min="8" max="8" width="17.28515625" style="15" customWidth="1"/>
    <col min="9" max="10" width="15.7109375" style="15" customWidth="1"/>
  </cols>
  <sheetData>
    <row r="1" spans="1:10" ht="15.75" x14ac:dyDescent="0.3">
      <c r="A1" s="28" t="s">
        <v>894</v>
      </c>
      <c r="B1" t="s">
        <v>895</v>
      </c>
      <c r="C1" t="s">
        <v>896</v>
      </c>
      <c r="D1" t="s">
        <v>897</v>
      </c>
      <c r="E1" t="s">
        <v>898</v>
      </c>
      <c r="F1" t="s">
        <v>899</v>
      </c>
      <c r="G1" t="s">
        <v>900</v>
      </c>
      <c r="H1" t="s">
        <v>901</v>
      </c>
      <c r="I1" t="s">
        <v>902</v>
      </c>
      <c r="J1" t="s">
        <v>903</v>
      </c>
    </row>
    <row r="2" spans="1:10" ht="15.75" x14ac:dyDescent="0.3">
      <c r="A2" s="29" t="s">
        <v>86</v>
      </c>
      <c r="B2" s="15" t="s">
        <v>799</v>
      </c>
      <c r="C2" s="15" t="s">
        <v>365</v>
      </c>
      <c r="D2" s="15" t="s">
        <v>367</v>
      </c>
      <c r="E2" s="15" t="s">
        <v>802</v>
      </c>
      <c r="F2" s="15" t="s">
        <v>373</v>
      </c>
      <c r="G2" s="15" t="s">
        <v>375</v>
      </c>
      <c r="H2" s="15" t="s">
        <v>369</v>
      </c>
    </row>
    <row r="3" spans="1:10" ht="15.75" x14ac:dyDescent="0.3">
      <c r="A3" s="29" t="s">
        <v>96</v>
      </c>
      <c r="B3" s="15" t="s">
        <v>803</v>
      </c>
      <c r="C3" s="15" t="s">
        <v>376</v>
      </c>
      <c r="D3" s="15" t="s">
        <v>377</v>
      </c>
    </row>
    <row r="4" spans="1:10" ht="15.75" x14ac:dyDescent="0.3">
      <c r="A4" s="29" t="s">
        <v>98</v>
      </c>
      <c r="B4" s="15" t="s">
        <v>805</v>
      </c>
      <c r="C4" s="15" t="s">
        <v>384</v>
      </c>
      <c r="D4" s="15" t="s">
        <v>804</v>
      </c>
      <c r="E4" s="15" t="s">
        <v>379</v>
      </c>
      <c r="F4" s="15" t="s">
        <v>381</v>
      </c>
    </row>
    <row r="5" spans="1:10" ht="15.75" x14ac:dyDescent="0.3">
      <c r="A5" s="29" t="s">
        <v>100</v>
      </c>
      <c r="B5" s="15" t="s">
        <v>390</v>
      </c>
      <c r="C5" s="15" t="s">
        <v>387</v>
      </c>
      <c r="D5" s="15" t="s">
        <v>386</v>
      </c>
      <c r="E5" s="15" t="s">
        <v>391</v>
      </c>
      <c r="F5" s="15" t="s">
        <v>393</v>
      </c>
      <c r="G5" s="15" t="s">
        <v>388</v>
      </c>
    </row>
    <row r="6" spans="1:10" ht="15.75" x14ac:dyDescent="0.3">
      <c r="A6" s="29" t="s">
        <v>102</v>
      </c>
      <c r="B6" s="15" t="s">
        <v>807</v>
      </c>
      <c r="C6" s="15" t="s">
        <v>394</v>
      </c>
      <c r="D6" s="15" t="s">
        <v>399</v>
      </c>
      <c r="E6" s="15" t="s">
        <v>401</v>
      </c>
      <c r="F6" s="15" t="s">
        <v>397</v>
      </c>
      <c r="G6" s="15" t="s">
        <v>806</v>
      </c>
      <c r="H6" s="15" t="s">
        <v>395</v>
      </c>
    </row>
    <row r="7" spans="1:10" ht="15.75" x14ac:dyDescent="0.3">
      <c r="A7" s="29" t="s">
        <v>104</v>
      </c>
      <c r="B7" s="15" t="s">
        <v>808</v>
      </c>
      <c r="C7" s="15" t="s">
        <v>404</v>
      </c>
      <c r="D7" s="15" t="s">
        <v>402</v>
      </c>
    </row>
    <row r="8" spans="1:10" ht="15.75" x14ac:dyDescent="0.3">
      <c r="A8" s="29" t="s">
        <v>106</v>
      </c>
      <c r="B8" s="15" t="s">
        <v>406</v>
      </c>
      <c r="C8" s="15" t="s">
        <v>809</v>
      </c>
    </row>
    <row r="9" spans="1:10" ht="15.75" x14ac:dyDescent="0.3">
      <c r="A9" s="29" t="s">
        <v>108</v>
      </c>
      <c r="B9" s="15" t="s">
        <v>811</v>
      </c>
    </row>
    <row r="10" spans="1:10" ht="15.75" x14ac:dyDescent="0.3">
      <c r="A10" s="29" t="s">
        <v>110</v>
      </c>
      <c r="B10" s="15" t="s">
        <v>415</v>
      </c>
      <c r="C10" s="15" t="s">
        <v>413</v>
      </c>
      <c r="D10" s="15" t="s">
        <v>411</v>
      </c>
      <c r="E10" s="15" t="s">
        <v>410</v>
      </c>
      <c r="F10" s="15" t="s">
        <v>416</v>
      </c>
      <c r="G10" s="15" t="s">
        <v>812</v>
      </c>
      <c r="H10" s="15" t="s">
        <v>412</v>
      </c>
      <c r="I10" s="15" t="s">
        <v>414</v>
      </c>
    </row>
    <row r="11" spans="1:10" ht="15.75" x14ac:dyDescent="0.3">
      <c r="A11" s="29" t="s">
        <v>112</v>
      </c>
      <c r="B11" s="15" t="s">
        <v>419</v>
      </c>
      <c r="C11" s="15" t="s">
        <v>814</v>
      </c>
      <c r="D11" s="15" t="s">
        <v>813</v>
      </c>
      <c r="E11" s="15" t="s">
        <v>815</v>
      </c>
      <c r="F11" s="15" t="s">
        <v>421</v>
      </c>
    </row>
    <row r="12" spans="1:10" ht="15.75" x14ac:dyDescent="0.3">
      <c r="A12" s="29" t="s">
        <v>114</v>
      </c>
      <c r="B12" s="15" t="s">
        <v>422</v>
      </c>
      <c r="C12" s="15" t="s">
        <v>423</v>
      </c>
    </row>
    <row r="13" spans="1:10" ht="15.75" x14ac:dyDescent="0.3">
      <c r="A13" s="29" t="s">
        <v>116</v>
      </c>
      <c r="B13" s="15" t="s">
        <v>816</v>
      </c>
      <c r="C13" s="15" t="s">
        <v>424</v>
      </c>
      <c r="D13" s="15" t="s">
        <v>426</v>
      </c>
    </row>
    <row r="14" spans="1:10" ht="15.75" x14ac:dyDescent="0.3">
      <c r="A14" s="29" t="s">
        <v>118</v>
      </c>
      <c r="B14" s="15" t="s">
        <v>427</v>
      </c>
      <c r="C14" s="15" t="s">
        <v>429</v>
      </c>
      <c r="D14" s="15" t="s">
        <v>428</v>
      </c>
    </row>
    <row r="15" spans="1:10" ht="15.75" x14ac:dyDescent="0.3">
      <c r="A15" s="29" t="s">
        <v>120</v>
      </c>
      <c r="B15" s="15" t="s">
        <v>818</v>
      </c>
      <c r="C15" s="15" t="s">
        <v>430</v>
      </c>
      <c r="D15" s="15" t="s">
        <v>431</v>
      </c>
      <c r="E15" s="15" t="s">
        <v>817</v>
      </c>
    </row>
    <row r="16" spans="1:10" ht="15.75" x14ac:dyDescent="0.3">
      <c r="A16" s="29" t="s">
        <v>122</v>
      </c>
      <c r="B16" s="15" t="s">
        <v>819</v>
      </c>
      <c r="C16" s="15" t="s">
        <v>433</v>
      </c>
      <c r="D16" s="15" t="s">
        <v>432</v>
      </c>
      <c r="E16" s="15" t="s">
        <v>434</v>
      </c>
    </row>
    <row r="17" spans="1:7" ht="15.75" x14ac:dyDescent="0.3">
      <c r="A17" s="29" t="s">
        <v>124</v>
      </c>
      <c r="B17" s="15" t="s">
        <v>435</v>
      </c>
      <c r="C17" s="15" t="s">
        <v>436</v>
      </c>
      <c r="D17" s="15" t="s">
        <v>820</v>
      </c>
      <c r="E17" s="15" t="s">
        <v>439</v>
      </c>
      <c r="F17" s="15" t="s">
        <v>438</v>
      </c>
    </row>
    <row r="18" spans="1:7" ht="15.75" x14ac:dyDescent="0.3">
      <c r="A18" s="29" t="s">
        <v>31</v>
      </c>
      <c r="B18" s="15" t="s">
        <v>446</v>
      </c>
      <c r="C18" s="15" t="s">
        <v>444</v>
      </c>
      <c r="D18" s="15" t="s">
        <v>445</v>
      </c>
    </row>
    <row r="19" spans="1:7" ht="15.75" x14ac:dyDescent="0.3">
      <c r="A19" s="29" t="s">
        <v>2</v>
      </c>
      <c r="B19" s="15" t="s">
        <v>822</v>
      </c>
      <c r="C19" s="15" t="s">
        <v>821</v>
      </c>
      <c r="D19" s="15" t="s">
        <v>450</v>
      </c>
      <c r="E19" s="15" t="s">
        <v>447</v>
      </c>
    </row>
    <row r="20" spans="1:7" ht="15.75" x14ac:dyDescent="0.3">
      <c r="A20" s="29" t="s">
        <v>33</v>
      </c>
      <c r="B20" s="15" t="s">
        <v>453</v>
      </c>
    </row>
    <row r="21" spans="1:7" ht="15.75" x14ac:dyDescent="0.3">
      <c r="A21" s="29" t="s">
        <v>49</v>
      </c>
      <c r="B21" s="15" t="s">
        <v>456</v>
      </c>
      <c r="C21" s="15" t="s">
        <v>457</v>
      </c>
      <c r="D21" s="15" t="s">
        <v>455</v>
      </c>
      <c r="E21" s="15" t="s">
        <v>459</v>
      </c>
    </row>
    <row r="22" spans="1:7" ht="15.75" x14ac:dyDescent="0.3">
      <c r="A22" s="29" t="s">
        <v>4</v>
      </c>
      <c r="B22" s="15" t="s">
        <v>824</v>
      </c>
      <c r="C22" s="15" t="s">
        <v>460</v>
      </c>
      <c r="D22" s="15" t="s">
        <v>823</v>
      </c>
    </row>
    <row r="23" spans="1:7" ht="15.75" x14ac:dyDescent="0.3">
      <c r="A23" s="29" t="s">
        <v>54</v>
      </c>
      <c r="B23" s="15" t="s">
        <v>467</v>
      </c>
      <c r="C23" s="15" t="s">
        <v>465</v>
      </c>
      <c r="D23" s="15" t="s">
        <v>464</v>
      </c>
      <c r="E23" s="15" t="s">
        <v>463</v>
      </c>
    </row>
    <row r="24" spans="1:7" ht="15.75" x14ac:dyDescent="0.3">
      <c r="A24" s="29" t="s">
        <v>70</v>
      </c>
      <c r="B24" s="15" t="s">
        <v>827</v>
      </c>
      <c r="C24" s="15" t="s">
        <v>826</v>
      </c>
      <c r="D24" s="15" t="s">
        <v>471</v>
      </c>
      <c r="E24" s="15" t="s">
        <v>470</v>
      </c>
      <c r="F24" s="15" t="s">
        <v>825</v>
      </c>
      <c r="G24" s="15" t="s">
        <v>472</v>
      </c>
    </row>
    <row r="25" spans="1:7" ht="15.75" x14ac:dyDescent="0.3">
      <c r="A25" s="29" t="s">
        <v>126</v>
      </c>
      <c r="B25" s="15" t="s">
        <v>828</v>
      </c>
    </row>
    <row r="26" spans="1:7" ht="15.75" x14ac:dyDescent="0.3">
      <c r="A26" s="29" t="s">
        <v>128</v>
      </c>
      <c r="B26" s="15" t="s">
        <v>474</v>
      </c>
      <c r="C26" s="15" t="s">
        <v>829</v>
      </c>
      <c r="D26" s="15" t="s">
        <v>473</v>
      </c>
      <c r="E26" s="15" t="s">
        <v>475</v>
      </c>
    </row>
    <row r="27" spans="1:7" ht="15.75" x14ac:dyDescent="0.3">
      <c r="A27" s="29" t="s">
        <v>130</v>
      </c>
      <c r="B27" s="15" t="s">
        <v>477</v>
      </c>
      <c r="C27" s="15" t="s">
        <v>476</v>
      </c>
    </row>
    <row r="28" spans="1:7" ht="15.75" x14ac:dyDescent="0.3">
      <c r="A28" s="29" t="s">
        <v>7</v>
      </c>
      <c r="B28" s="15" t="s">
        <v>479</v>
      </c>
      <c r="C28" s="15" t="s">
        <v>480</v>
      </c>
    </row>
    <row r="29" spans="1:7" ht="15.75" x14ac:dyDescent="0.3">
      <c r="A29" s="29" t="s">
        <v>60</v>
      </c>
      <c r="B29" s="15" t="s">
        <v>831</v>
      </c>
      <c r="C29" s="15" t="s">
        <v>482</v>
      </c>
    </row>
    <row r="30" spans="1:7" ht="15.75" x14ac:dyDescent="0.3">
      <c r="A30" s="29" t="s">
        <v>132</v>
      </c>
      <c r="B30" s="15" t="s">
        <v>486</v>
      </c>
      <c r="C30" s="15" t="s">
        <v>832</v>
      </c>
    </row>
    <row r="31" spans="1:7" ht="15.75" x14ac:dyDescent="0.3">
      <c r="A31" s="29" t="s">
        <v>9</v>
      </c>
      <c r="B31" s="15" t="s">
        <v>491</v>
      </c>
      <c r="C31" s="15" t="s">
        <v>488</v>
      </c>
      <c r="D31" s="15" t="s">
        <v>487</v>
      </c>
      <c r="E31" s="15" t="s">
        <v>490</v>
      </c>
    </row>
    <row r="32" spans="1:7" ht="15.75" x14ac:dyDescent="0.3">
      <c r="A32" s="29" t="s">
        <v>11</v>
      </c>
      <c r="B32" s="15" t="s">
        <v>834</v>
      </c>
      <c r="C32" s="15" t="s">
        <v>833</v>
      </c>
      <c r="D32" s="15" t="s">
        <v>496</v>
      </c>
      <c r="E32" s="15" t="s">
        <v>494</v>
      </c>
    </row>
    <row r="33" spans="1:10" ht="15.75" x14ac:dyDescent="0.3">
      <c r="A33" s="29" t="s">
        <v>43</v>
      </c>
      <c r="B33" s="15" t="s">
        <v>500</v>
      </c>
      <c r="C33" s="15" t="s">
        <v>499</v>
      </c>
      <c r="D33" s="15" t="s">
        <v>498</v>
      </c>
      <c r="E33" s="15" t="s">
        <v>501</v>
      </c>
    </row>
    <row r="34" spans="1:10" ht="15.75" x14ac:dyDescent="0.3">
      <c r="A34" s="29" t="s">
        <v>45</v>
      </c>
      <c r="B34" s="15" t="s">
        <v>836</v>
      </c>
      <c r="C34" s="15" t="s">
        <v>835</v>
      </c>
      <c r="D34" s="15" t="s">
        <v>503</v>
      </c>
      <c r="E34" s="15" t="s">
        <v>504</v>
      </c>
      <c r="F34" s="15" t="s">
        <v>502</v>
      </c>
      <c r="G34" s="15" t="s">
        <v>505</v>
      </c>
    </row>
    <row r="35" spans="1:10" ht="15.75" x14ac:dyDescent="0.3">
      <c r="A35" s="29" t="s">
        <v>47</v>
      </c>
      <c r="B35" s="15" t="s">
        <v>839</v>
      </c>
      <c r="C35" s="15" t="s">
        <v>837</v>
      </c>
      <c r="D35" s="15" t="s">
        <v>838</v>
      </c>
      <c r="E35" s="15" t="s">
        <v>506</v>
      </c>
    </row>
    <row r="36" spans="1:10" ht="15.75" x14ac:dyDescent="0.3">
      <c r="A36" s="29" t="s">
        <v>134</v>
      </c>
      <c r="B36" s="15" t="s">
        <v>841</v>
      </c>
      <c r="C36" s="15" t="s">
        <v>507</v>
      </c>
      <c r="D36" s="15" t="s">
        <v>840</v>
      </c>
      <c r="E36" s="15" t="s">
        <v>510</v>
      </c>
      <c r="F36" s="15" t="s">
        <v>508</v>
      </c>
    </row>
    <row r="37" spans="1:10" ht="15.75" x14ac:dyDescent="0.3">
      <c r="A37" s="29" t="s">
        <v>35</v>
      </c>
      <c r="B37" s="15" t="s">
        <v>515</v>
      </c>
      <c r="C37" s="15" t="s">
        <v>514</v>
      </c>
      <c r="D37" s="15" t="s">
        <v>513</v>
      </c>
    </row>
    <row r="38" spans="1:10" ht="15.75" x14ac:dyDescent="0.3">
      <c r="A38" s="29" t="s">
        <v>136</v>
      </c>
      <c r="B38" s="15" t="s">
        <v>517</v>
      </c>
      <c r="C38" s="15" t="s">
        <v>842</v>
      </c>
      <c r="D38" s="15" t="s">
        <v>518</v>
      </c>
      <c r="E38" s="15" t="s">
        <v>516</v>
      </c>
    </row>
    <row r="39" spans="1:10" ht="15.75" x14ac:dyDescent="0.3">
      <c r="A39" s="29" t="s">
        <v>27</v>
      </c>
      <c r="B39" s="15" t="s">
        <v>520</v>
      </c>
      <c r="C39" s="15" t="s">
        <v>843</v>
      </c>
    </row>
    <row r="40" spans="1:10" ht="15.75" x14ac:dyDescent="0.3">
      <c r="A40" s="29" t="s">
        <v>138</v>
      </c>
      <c r="B40" s="15" t="s">
        <v>523</v>
      </c>
      <c r="C40" s="15" t="s">
        <v>527</v>
      </c>
      <c r="D40" s="15" t="s">
        <v>525</v>
      </c>
      <c r="E40" s="15" t="s">
        <v>524</v>
      </c>
      <c r="F40" s="15" t="s">
        <v>844</v>
      </c>
    </row>
    <row r="41" spans="1:10" ht="15.75" x14ac:dyDescent="0.3">
      <c r="A41" s="29" t="s">
        <v>140</v>
      </c>
      <c r="B41" s="15" t="s">
        <v>845</v>
      </c>
      <c r="C41" s="15" t="s">
        <v>530</v>
      </c>
      <c r="D41" s="15" t="s">
        <v>532</v>
      </c>
    </row>
    <row r="42" spans="1:10" ht="15.75" x14ac:dyDescent="0.3">
      <c r="A42" s="29" t="s">
        <v>142</v>
      </c>
      <c r="B42" s="15" t="s">
        <v>539</v>
      </c>
      <c r="C42" s="15" t="s">
        <v>537</v>
      </c>
      <c r="D42" s="15" t="s">
        <v>536</v>
      </c>
      <c r="E42" s="15" t="s">
        <v>541</v>
      </c>
      <c r="F42" s="15" t="s">
        <v>543</v>
      </c>
      <c r="G42" s="15" t="s">
        <v>534</v>
      </c>
    </row>
    <row r="43" spans="1:10" ht="15.75" x14ac:dyDescent="0.3">
      <c r="A43" s="29" t="s">
        <v>144</v>
      </c>
      <c r="B43" s="15" t="s">
        <v>847</v>
      </c>
      <c r="C43" s="15" t="s">
        <v>846</v>
      </c>
      <c r="D43" s="15" t="s">
        <v>849</v>
      </c>
      <c r="E43" s="15" t="s">
        <v>548</v>
      </c>
      <c r="F43" s="15" t="s">
        <v>241</v>
      </c>
      <c r="G43" s="15" t="s">
        <v>551</v>
      </c>
      <c r="H43" s="15" t="s">
        <v>549</v>
      </c>
      <c r="I43" s="15" t="s">
        <v>546</v>
      </c>
    </row>
    <row r="44" spans="1:10" ht="15.75" x14ac:dyDescent="0.3">
      <c r="A44" s="29" t="s">
        <v>15</v>
      </c>
      <c r="B44" s="15" t="s">
        <v>553</v>
      </c>
      <c r="C44" s="15" t="s">
        <v>556</v>
      </c>
      <c r="D44" s="15" t="s">
        <v>850</v>
      </c>
      <c r="E44" s="15" t="s">
        <v>557</v>
      </c>
      <c r="F44" s="15" t="s">
        <v>559</v>
      </c>
      <c r="G44" s="15" t="s">
        <v>555</v>
      </c>
      <c r="H44" s="15" t="s">
        <v>560</v>
      </c>
      <c r="I44" s="15" t="s">
        <v>561</v>
      </c>
    </row>
    <row r="45" spans="1:10" ht="15.75" x14ac:dyDescent="0.3">
      <c r="A45" s="29" t="s">
        <v>13</v>
      </c>
      <c r="B45" s="15" t="s">
        <v>569</v>
      </c>
      <c r="C45" s="15" t="s">
        <v>570</v>
      </c>
      <c r="D45" s="15" t="s">
        <v>564</v>
      </c>
      <c r="E45" s="15" t="s">
        <v>851</v>
      </c>
      <c r="F45" s="15" t="s">
        <v>573</v>
      </c>
      <c r="G45" s="15" t="s">
        <v>572</v>
      </c>
      <c r="H45" s="15" t="s">
        <v>567</v>
      </c>
      <c r="I45" s="15" t="s">
        <v>562</v>
      </c>
      <c r="J45" s="15" t="s">
        <v>566</v>
      </c>
    </row>
    <row r="46" spans="1:10" ht="15.75" x14ac:dyDescent="0.3">
      <c r="A46" s="29" t="s">
        <v>76</v>
      </c>
      <c r="B46" s="15" t="s">
        <v>576</v>
      </c>
      <c r="C46" s="15" t="s">
        <v>579</v>
      </c>
      <c r="D46" s="15" t="s">
        <v>574</v>
      </c>
      <c r="E46" s="15" t="s">
        <v>575</v>
      </c>
    </row>
    <row r="47" spans="1:10" ht="15.75" x14ac:dyDescent="0.3">
      <c r="A47" s="29" t="s">
        <v>78</v>
      </c>
      <c r="B47" s="15" t="s">
        <v>852</v>
      </c>
      <c r="C47" s="15" t="s">
        <v>581</v>
      </c>
      <c r="D47" s="15" t="s">
        <v>583</v>
      </c>
      <c r="E47" s="15" t="s">
        <v>585</v>
      </c>
      <c r="F47" s="15" t="s">
        <v>582</v>
      </c>
    </row>
    <row r="48" spans="1:10" ht="15.75" x14ac:dyDescent="0.3">
      <c r="A48" s="29" t="s">
        <v>80</v>
      </c>
      <c r="B48" s="15" t="s">
        <v>853</v>
      </c>
      <c r="C48" s="15" t="s">
        <v>588</v>
      </c>
      <c r="D48" s="15" t="s">
        <v>587</v>
      </c>
    </row>
    <row r="49" spans="1:5" ht="15.75" x14ac:dyDescent="0.3">
      <c r="A49" s="29" t="s">
        <v>146</v>
      </c>
      <c r="B49" s="15" t="s">
        <v>589</v>
      </c>
      <c r="C49" s="15" t="s">
        <v>854</v>
      </c>
      <c r="D49" s="15" t="s">
        <v>592</v>
      </c>
      <c r="E49" s="15" t="s">
        <v>591</v>
      </c>
    </row>
    <row r="50" spans="1:5" ht="15.75" x14ac:dyDescent="0.3">
      <c r="A50" s="29" t="s">
        <v>148</v>
      </c>
      <c r="B50" s="15" t="s">
        <v>594</v>
      </c>
      <c r="C50" s="15" t="s">
        <v>593</v>
      </c>
    </row>
    <row r="51" spans="1:5" ht="15.75" x14ac:dyDescent="0.3">
      <c r="A51" s="29" t="s">
        <v>150</v>
      </c>
      <c r="B51" s="15" t="s">
        <v>595</v>
      </c>
    </row>
    <row r="52" spans="1:5" ht="15.75" x14ac:dyDescent="0.3">
      <c r="A52" s="29" t="s">
        <v>152</v>
      </c>
      <c r="B52" s="15" t="s">
        <v>855</v>
      </c>
      <c r="C52" s="15" t="s">
        <v>597</v>
      </c>
      <c r="D52" s="15" t="s">
        <v>598</v>
      </c>
      <c r="E52" s="15" t="s">
        <v>600</v>
      </c>
    </row>
    <row r="53" spans="1:5" ht="15.75" x14ac:dyDescent="0.3">
      <c r="A53" s="29" t="s">
        <v>64</v>
      </c>
      <c r="B53" s="15" t="s">
        <v>856</v>
      </c>
      <c r="C53" s="15" t="s">
        <v>601</v>
      </c>
    </row>
    <row r="54" spans="1:5" ht="15.75" x14ac:dyDescent="0.3">
      <c r="A54" s="29" t="s">
        <v>0</v>
      </c>
      <c r="B54" s="15" t="s">
        <v>602</v>
      </c>
      <c r="C54" s="15" t="s">
        <v>603</v>
      </c>
      <c r="D54" s="15" t="s">
        <v>857</v>
      </c>
    </row>
    <row r="55" spans="1:5" ht="15.75" x14ac:dyDescent="0.3">
      <c r="A55" s="29" t="s">
        <v>154</v>
      </c>
      <c r="B55" s="15" t="s">
        <v>606</v>
      </c>
    </row>
    <row r="56" spans="1:5" ht="15.75" x14ac:dyDescent="0.3">
      <c r="A56" s="29" t="s">
        <v>156</v>
      </c>
      <c r="B56" s="15" t="s">
        <v>609</v>
      </c>
      <c r="C56" s="15" t="s">
        <v>858</v>
      </c>
      <c r="D56" s="15" t="s">
        <v>607</v>
      </c>
    </row>
    <row r="57" spans="1:5" ht="15.75" x14ac:dyDescent="0.3">
      <c r="A57" s="29" t="s">
        <v>158</v>
      </c>
      <c r="B57" s="15" t="s">
        <v>615</v>
      </c>
      <c r="C57" s="15" t="s">
        <v>616</v>
      </c>
      <c r="D57" s="15" t="s">
        <v>612</v>
      </c>
      <c r="E57" s="15" t="s">
        <v>613</v>
      </c>
    </row>
    <row r="58" spans="1:5" ht="15.75" x14ac:dyDescent="0.3">
      <c r="A58" s="29" t="s">
        <v>50</v>
      </c>
      <c r="B58" s="15" t="s">
        <v>618</v>
      </c>
    </row>
    <row r="59" spans="1:5" ht="15.75" x14ac:dyDescent="0.3">
      <c r="A59" s="29" t="s">
        <v>62</v>
      </c>
      <c r="B59" s="15" t="s">
        <v>619</v>
      </c>
    </row>
    <row r="60" spans="1:5" ht="15.75" x14ac:dyDescent="0.3">
      <c r="A60" s="29" t="s">
        <v>58</v>
      </c>
      <c r="B60" s="15" t="s">
        <v>622</v>
      </c>
      <c r="C60" s="15" t="s">
        <v>623</v>
      </c>
      <c r="D60" s="15" t="s">
        <v>624</v>
      </c>
    </row>
    <row r="61" spans="1:5" ht="15.75" x14ac:dyDescent="0.3">
      <c r="A61" s="29" t="s">
        <v>160</v>
      </c>
      <c r="B61" s="15" t="s">
        <v>860</v>
      </c>
    </row>
    <row r="62" spans="1:5" ht="15.75" x14ac:dyDescent="0.3">
      <c r="A62" s="29" t="s">
        <v>162</v>
      </c>
      <c r="B62" s="15" t="s">
        <v>628</v>
      </c>
    </row>
    <row r="63" spans="1:5" ht="15.75" x14ac:dyDescent="0.3">
      <c r="A63" s="29" t="s">
        <v>164</v>
      </c>
      <c r="B63" s="15" t="s">
        <v>629</v>
      </c>
    </row>
    <row r="64" spans="1:5" ht="15.75" x14ac:dyDescent="0.3">
      <c r="A64" s="29" t="s">
        <v>92</v>
      </c>
      <c r="B64" s="15" t="s">
        <v>631</v>
      </c>
    </row>
    <row r="65" spans="1:7" ht="15.75" x14ac:dyDescent="0.3">
      <c r="A65" s="29" t="s">
        <v>94</v>
      </c>
      <c r="B65" s="15" t="s">
        <v>633</v>
      </c>
    </row>
    <row r="66" spans="1:7" ht="15.75" x14ac:dyDescent="0.3">
      <c r="A66" s="29" t="s">
        <v>88</v>
      </c>
      <c r="B66" s="15" t="s">
        <v>635</v>
      </c>
    </row>
    <row r="67" spans="1:7" ht="15.75" x14ac:dyDescent="0.3">
      <c r="A67" s="29" t="s">
        <v>90</v>
      </c>
      <c r="B67" s="15" t="s">
        <v>636</v>
      </c>
    </row>
    <row r="68" spans="1:7" ht="15.75" x14ac:dyDescent="0.3">
      <c r="A68" s="29" t="s">
        <v>166</v>
      </c>
      <c r="B68" s="15" t="s">
        <v>640</v>
      </c>
      <c r="C68" s="15" t="s">
        <v>643</v>
      </c>
      <c r="D68" s="15" t="s">
        <v>637</v>
      </c>
      <c r="E68" s="15" t="s">
        <v>641</v>
      </c>
      <c r="F68" s="15" t="s">
        <v>644</v>
      </c>
      <c r="G68" s="15" t="s">
        <v>639</v>
      </c>
    </row>
    <row r="69" spans="1:7" ht="15.75" x14ac:dyDescent="0.3">
      <c r="A69" s="29" t="s">
        <v>17</v>
      </c>
      <c r="B69" s="15" t="s">
        <v>646</v>
      </c>
    </row>
    <row r="70" spans="1:7" ht="15.75" x14ac:dyDescent="0.3">
      <c r="A70" s="29" t="s">
        <v>37</v>
      </c>
      <c r="B70" s="15" t="s">
        <v>648</v>
      </c>
      <c r="C70" s="15" t="s">
        <v>647</v>
      </c>
    </row>
    <row r="71" spans="1:7" ht="15.75" x14ac:dyDescent="0.3">
      <c r="A71" s="29" t="s">
        <v>168</v>
      </c>
      <c r="B71" s="15" t="s">
        <v>862</v>
      </c>
      <c r="C71" s="15" t="s">
        <v>651</v>
      </c>
      <c r="D71" s="15" t="s">
        <v>650</v>
      </c>
      <c r="E71" s="15" t="s">
        <v>652</v>
      </c>
    </row>
    <row r="72" spans="1:7" ht="15.75" x14ac:dyDescent="0.3">
      <c r="A72" s="29" t="s">
        <v>170</v>
      </c>
      <c r="B72" s="15" t="s">
        <v>863</v>
      </c>
      <c r="C72" s="15" t="s">
        <v>653</v>
      </c>
    </row>
    <row r="73" spans="1:7" ht="15.75" x14ac:dyDescent="0.3">
      <c r="A73" s="29" t="s">
        <v>19</v>
      </c>
      <c r="B73" s="15" t="s">
        <v>656</v>
      </c>
      <c r="C73" s="15" t="s">
        <v>655</v>
      </c>
      <c r="D73" s="15" t="s">
        <v>658</v>
      </c>
      <c r="E73" s="15" t="s">
        <v>657</v>
      </c>
    </row>
    <row r="74" spans="1:7" ht="15.75" x14ac:dyDescent="0.3">
      <c r="A74" s="29" t="s">
        <v>172</v>
      </c>
      <c r="B74" s="15" t="s">
        <v>660</v>
      </c>
      <c r="C74" s="15" t="s">
        <v>864</v>
      </c>
      <c r="D74" s="15" t="s">
        <v>661</v>
      </c>
      <c r="E74" s="15" t="s">
        <v>662</v>
      </c>
    </row>
    <row r="75" spans="1:7" ht="15.75" x14ac:dyDescent="0.3">
      <c r="A75" s="29" t="s">
        <v>174</v>
      </c>
      <c r="B75" s="15" t="s">
        <v>664</v>
      </c>
      <c r="C75" s="15" t="s">
        <v>671</v>
      </c>
      <c r="D75" s="15" t="s">
        <v>667</v>
      </c>
    </row>
    <row r="76" spans="1:7" ht="15.75" x14ac:dyDescent="0.3">
      <c r="A76" s="29" t="s">
        <v>176</v>
      </c>
      <c r="B76" s="15" t="s">
        <v>865</v>
      </c>
      <c r="C76" s="15" t="s">
        <v>673</v>
      </c>
      <c r="D76" s="15" t="s">
        <v>674</v>
      </c>
      <c r="E76" s="15" t="s">
        <v>676</v>
      </c>
      <c r="F76" s="15" t="s">
        <v>672</v>
      </c>
      <c r="G76" s="15" t="s">
        <v>675</v>
      </c>
    </row>
    <row r="77" spans="1:7" ht="15.75" x14ac:dyDescent="0.3">
      <c r="A77" s="29" t="s">
        <v>178</v>
      </c>
      <c r="B77" s="15" t="s">
        <v>866</v>
      </c>
      <c r="C77" s="15" t="s">
        <v>677</v>
      </c>
    </row>
    <row r="78" spans="1:7" ht="15.75" x14ac:dyDescent="0.3">
      <c r="A78" s="29" t="s">
        <v>180</v>
      </c>
      <c r="B78" s="15" t="s">
        <v>868</v>
      </c>
      <c r="C78" s="15" t="s">
        <v>679</v>
      </c>
      <c r="D78" s="15" t="s">
        <v>869</v>
      </c>
      <c r="E78" s="15" t="s">
        <v>867</v>
      </c>
    </row>
    <row r="79" spans="1:7" ht="15.75" x14ac:dyDescent="0.3">
      <c r="A79" s="29" t="s">
        <v>5</v>
      </c>
      <c r="B79" s="15" t="s">
        <v>870</v>
      </c>
      <c r="C79" s="15" t="s">
        <v>680</v>
      </c>
      <c r="D79" s="15" t="s">
        <v>682</v>
      </c>
      <c r="E79" s="15" t="s">
        <v>681</v>
      </c>
    </row>
    <row r="80" spans="1:7" ht="15.75" x14ac:dyDescent="0.3">
      <c r="A80" s="29" t="s">
        <v>21</v>
      </c>
      <c r="B80" s="15" t="s">
        <v>684</v>
      </c>
      <c r="C80" s="15" t="s">
        <v>687</v>
      </c>
      <c r="D80" s="15" t="s">
        <v>689</v>
      </c>
      <c r="E80" s="15" t="s">
        <v>688</v>
      </c>
      <c r="F80" s="15" t="s">
        <v>686</v>
      </c>
      <c r="G80" s="15" t="s">
        <v>691</v>
      </c>
    </row>
    <row r="81" spans="1:6" ht="15.75" x14ac:dyDescent="0.3">
      <c r="A81" s="29" t="s">
        <v>72</v>
      </c>
      <c r="B81" s="15" t="s">
        <v>694</v>
      </c>
      <c r="C81" s="15" t="s">
        <v>693</v>
      </c>
      <c r="D81" s="15" t="s">
        <v>695</v>
      </c>
    </row>
    <row r="82" spans="1:6" ht="15.75" x14ac:dyDescent="0.3">
      <c r="A82" s="29" t="s">
        <v>182</v>
      </c>
      <c r="B82" s="15" t="s">
        <v>696</v>
      </c>
      <c r="C82" s="15" t="s">
        <v>697</v>
      </c>
    </row>
    <row r="83" spans="1:6" ht="15.75" x14ac:dyDescent="0.3">
      <c r="A83" s="29" t="s">
        <v>184</v>
      </c>
      <c r="B83" s="15" t="s">
        <v>698</v>
      </c>
      <c r="C83" s="15" t="s">
        <v>701</v>
      </c>
      <c r="D83" s="15" t="s">
        <v>702</v>
      </c>
      <c r="E83" s="15" t="s">
        <v>700</v>
      </c>
      <c r="F83" s="15" t="s">
        <v>699</v>
      </c>
    </row>
    <row r="84" spans="1:6" ht="15.75" x14ac:dyDescent="0.3">
      <c r="A84" s="29" t="s">
        <v>23</v>
      </c>
      <c r="B84" s="15" t="s">
        <v>704</v>
      </c>
      <c r="C84" s="15" t="s">
        <v>703</v>
      </c>
    </row>
    <row r="85" spans="1:6" ht="15.75" x14ac:dyDescent="0.3">
      <c r="A85" s="29" t="s">
        <v>186</v>
      </c>
      <c r="B85" s="15" t="s">
        <v>708</v>
      </c>
      <c r="C85" s="15" t="s">
        <v>705</v>
      </c>
      <c r="D85" s="15" t="s">
        <v>706</v>
      </c>
      <c r="E85" s="15" t="s">
        <v>709</v>
      </c>
    </row>
    <row r="86" spans="1:6" ht="15.75" x14ac:dyDescent="0.3">
      <c r="A86" s="29" t="s">
        <v>188</v>
      </c>
      <c r="B86" s="15" t="s">
        <v>871</v>
      </c>
      <c r="C86" s="15" t="s">
        <v>711</v>
      </c>
    </row>
    <row r="87" spans="1:6" ht="15.75" x14ac:dyDescent="0.3">
      <c r="A87" s="29" t="s">
        <v>190</v>
      </c>
      <c r="B87" s="15" t="s">
        <v>872</v>
      </c>
      <c r="C87" s="15" t="s">
        <v>873</v>
      </c>
    </row>
    <row r="88" spans="1:6" ht="15.75" x14ac:dyDescent="0.3">
      <c r="A88" s="29" t="s">
        <v>25</v>
      </c>
      <c r="B88" s="15" t="s">
        <v>715</v>
      </c>
    </row>
    <row r="89" spans="1:6" ht="15.75" x14ac:dyDescent="0.3">
      <c r="A89" s="29" t="s">
        <v>192</v>
      </c>
      <c r="B89" s="15" t="s">
        <v>716</v>
      </c>
    </row>
    <row r="90" spans="1:6" ht="15.75" x14ac:dyDescent="0.3">
      <c r="A90" s="29" t="s">
        <v>74</v>
      </c>
      <c r="B90" s="15" t="s">
        <v>875</v>
      </c>
      <c r="C90" s="15" t="s">
        <v>876</v>
      </c>
      <c r="D90" s="15" t="s">
        <v>874</v>
      </c>
    </row>
    <row r="91" spans="1:6" ht="15.75" x14ac:dyDescent="0.3">
      <c r="A91" s="29" t="s">
        <v>194</v>
      </c>
      <c r="B91" s="15" t="s">
        <v>719</v>
      </c>
      <c r="C91" s="15" t="s">
        <v>720</v>
      </c>
    </row>
    <row r="92" spans="1:6" ht="15.75" x14ac:dyDescent="0.3">
      <c r="A92" s="29" t="s">
        <v>29</v>
      </c>
      <c r="B92" s="15" t="s">
        <v>724</v>
      </c>
      <c r="C92" s="15" t="s">
        <v>877</v>
      </c>
      <c r="D92" s="15" t="s">
        <v>723</v>
      </c>
      <c r="E92" s="15" t="s">
        <v>726</v>
      </c>
    </row>
    <row r="93" spans="1:6" ht="15.75" x14ac:dyDescent="0.3">
      <c r="A93" s="29" t="s">
        <v>196</v>
      </c>
      <c r="B93" s="15" t="s">
        <v>728</v>
      </c>
    </row>
    <row r="94" spans="1:6" ht="15.75" x14ac:dyDescent="0.3">
      <c r="A94" s="29" t="s">
        <v>198</v>
      </c>
      <c r="B94" s="15" t="s">
        <v>733</v>
      </c>
      <c r="C94" s="15" t="s">
        <v>732</v>
      </c>
      <c r="D94" s="15" t="s">
        <v>730</v>
      </c>
    </row>
    <row r="95" spans="1:6" ht="15.75" x14ac:dyDescent="0.3">
      <c r="A95" s="29" t="s">
        <v>200</v>
      </c>
      <c r="B95" s="15" t="s">
        <v>737</v>
      </c>
      <c r="C95" s="15" t="s">
        <v>739</v>
      </c>
      <c r="D95" s="15" t="s">
        <v>735</v>
      </c>
    </row>
    <row r="96" spans="1:6" ht="15.75" x14ac:dyDescent="0.3">
      <c r="A96" s="29" t="s">
        <v>202</v>
      </c>
      <c r="B96" s="15" t="s">
        <v>745</v>
      </c>
      <c r="C96" s="15" t="s">
        <v>740</v>
      </c>
      <c r="D96" s="15" t="s">
        <v>878</v>
      </c>
      <c r="E96" s="15" t="s">
        <v>742</v>
      </c>
    </row>
    <row r="97" spans="1:5" ht="15.75" x14ac:dyDescent="0.3">
      <c r="A97" s="29" t="s">
        <v>82</v>
      </c>
      <c r="B97" s="15" t="s">
        <v>748</v>
      </c>
      <c r="C97" s="15" t="s">
        <v>750</v>
      </c>
      <c r="D97" s="15" t="s">
        <v>749</v>
      </c>
      <c r="E97" s="15" t="s">
        <v>747</v>
      </c>
    </row>
    <row r="98" spans="1:5" ht="15.75" x14ac:dyDescent="0.3">
      <c r="A98" s="29" t="s">
        <v>56</v>
      </c>
      <c r="B98" s="15" t="s">
        <v>751</v>
      </c>
      <c r="C98" s="15" t="s">
        <v>752</v>
      </c>
    </row>
    <row r="99" spans="1:5" ht="15.75" x14ac:dyDescent="0.3">
      <c r="A99" s="29" t="s">
        <v>204</v>
      </c>
      <c r="B99" s="15" t="s">
        <v>880</v>
      </c>
      <c r="C99" s="15" t="s">
        <v>879</v>
      </c>
      <c r="D99" s="15" t="s">
        <v>754</v>
      </c>
      <c r="E99" s="15" t="s">
        <v>753</v>
      </c>
    </row>
    <row r="100" spans="1:5" ht="15.75" x14ac:dyDescent="0.3">
      <c r="A100" s="29" t="s">
        <v>206</v>
      </c>
      <c r="B100" s="15" t="s">
        <v>756</v>
      </c>
      <c r="C100" s="15" t="s">
        <v>758</v>
      </c>
    </row>
    <row r="101" spans="1:5" ht="15.75" x14ac:dyDescent="0.3">
      <c r="A101" s="29" t="s">
        <v>66</v>
      </c>
      <c r="B101" s="15" t="s">
        <v>881</v>
      </c>
      <c r="C101" s="15" t="s">
        <v>759</v>
      </c>
      <c r="D101" s="15" t="s">
        <v>760</v>
      </c>
    </row>
    <row r="102" spans="1:5" ht="15.75" x14ac:dyDescent="0.3">
      <c r="A102" s="29" t="s">
        <v>68</v>
      </c>
      <c r="B102" s="15" t="s">
        <v>761</v>
      </c>
    </row>
    <row r="103" spans="1:5" ht="15.75" x14ac:dyDescent="0.3">
      <c r="A103" s="29" t="s">
        <v>52</v>
      </c>
      <c r="B103" s="15" t="s">
        <v>762</v>
      </c>
      <c r="C103" s="15" t="s">
        <v>763</v>
      </c>
      <c r="D103" s="15" t="s">
        <v>764</v>
      </c>
    </row>
    <row r="104" spans="1:5" ht="15.75" x14ac:dyDescent="0.3">
      <c r="A104" s="29" t="s">
        <v>208</v>
      </c>
      <c r="B104" s="15" t="s">
        <v>769</v>
      </c>
      <c r="C104" s="15" t="s">
        <v>766</v>
      </c>
      <c r="D104" s="15" t="s">
        <v>768</v>
      </c>
    </row>
    <row r="105" spans="1:5" ht="15.75" x14ac:dyDescent="0.3">
      <c r="A105" s="29" t="s">
        <v>210</v>
      </c>
      <c r="B105" s="15" t="s">
        <v>883</v>
      </c>
      <c r="C105" s="15" t="s">
        <v>882</v>
      </c>
    </row>
    <row r="106" spans="1:5" ht="15.75" x14ac:dyDescent="0.3">
      <c r="A106" s="29" t="s">
        <v>212</v>
      </c>
      <c r="B106" s="15" t="s">
        <v>773</v>
      </c>
      <c r="C106" s="15" t="s">
        <v>775</v>
      </c>
    </row>
    <row r="107" spans="1:5" ht="15.75" x14ac:dyDescent="0.3">
      <c r="A107" s="29" t="s">
        <v>214</v>
      </c>
      <c r="B107" s="15" t="s">
        <v>884</v>
      </c>
    </row>
    <row r="108" spans="1:5" ht="15.75" x14ac:dyDescent="0.3">
      <c r="A108" s="29" t="s">
        <v>216</v>
      </c>
      <c r="B108" s="15" t="s">
        <v>885</v>
      </c>
      <c r="C108" s="15" t="s">
        <v>778</v>
      </c>
      <c r="D108" s="15" t="s">
        <v>780</v>
      </c>
      <c r="E108" s="15" t="s">
        <v>781</v>
      </c>
    </row>
    <row r="109" spans="1:5" ht="15.75" x14ac:dyDescent="0.3">
      <c r="A109" s="29" t="s">
        <v>218</v>
      </c>
      <c r="B109" s="15" t="s">
        <v>783</v>
      </c>
    </row>
    <row r="110" spans="1:5" ht="15.75" x14ac:dyDescent="0.3">
      <c r="A110" s="29" t="s">
        <v>220</v>
      </c>
      <c r="B110" s="15" t="s">
        <v>785</v>
      </c>
    </row>
    <row r="111" spans="1:5" ht="15.75" x14ac:dyDescent="0.3">
      <c r="A111" s="29" t="s">
        <v>84</v>
      </c>
      <c r="B111" s="15" t="s">
        <v>786</v>
      </c>
    </row>
    <row r="112" spans="1:5" ht="15.75" x14ac:dyDescent="0.3">
      <c r="A112" s="29" t="s">
        <v>222</v>
      </c>
      <c r="B112" s="15" t="s">
        <v>788</v>
      </c>
    </row>
    <row r="113" spans="1:5" ht="15.75" x14ac:dyDescent="0.3">
      <c r="A113" s="29" t="s">
        <v>224</v>
      </c>
      <c r="B113" s="15" t="s">
        <v>793</v>
      </c>
      <c r="C113" s="15" t="s">
        <v>790</v>
      </c>
      <c r="D113" s="15" t="s">
        <v>789</v>
      </c>
    </row>
    <row r="114" spans="1:5" ht="15.75" x14ac:dyDescent="0.3">
      <c r="A114" s="29" t="s">
        <v>39</v>
      </c>
      <c r="B114" s="15" t="s">
        <v>886</v>
      </c>
      <c r="C114" s="15" t="s">
        <v>887</v>
      </c>
      <c r="D114" s="15" t="s">
        <v>795</v>
      </c>
      <c r="E114" s="15" t="s">
        <v>794</v>
      </c>
    </row>
    <row r="115" spans="1:5" ht="15.75" x14ac:dyDescent="0.3">
      <c r="A115" s="29" t="s">
        <v>41</v>
      </c>
      <c r="B115" s="15" t="s">
        <v>797</v>
      </c>
      <c r="C115" s="15" t="s">
        <v>888</v>
      </c>
      <c r="D115" s="15" t="s">
        <v>798</v>
      </c>
    </row>
  </sheetData>
  <autoFilter ref="A1:J115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activeCell="M14" sqref="M14"/>
    </sheetView>
  </sheetViews>
  <sheetFormatPr defaultRowHeight="15" x14ac:dyDescent="0.3"/>
  <cols>
    <col min="1" max="1" width="15.5703125" style="15" customWidth="1"/>
    <col min="2" max="2" width="60.7109375" customWidth="1"/>
    <col min="3" max="3" width="7.85546875" customWidth="1"/>
    <col min="7" max="7" width="11.140625" customWidth="1"/>
    <col min="8" max="8" width="12.85546875" customWidth="1"/>
    <col min="9" max="9" width="11.5703125" customWidth="1"/>
  </cols>
  <sheetData>
    <row r="1" spans="1:12" ht="75" x14ac:dyDescent="0.3">
      <c r="A1" s="15" t="s">
        <v>343</v>
      </c>
      <c r="B1" t="s">
        <v>226</v>
      </c>
      <c r="C1" t="s">
        <v>344</v>
      </c>
      <c r="D1" t="s">
        <v>345</v>
      </c>
      <c r="H1" s="20" t="s">
        <v>347</v>
      </c>
      <c r="I1" s="21" t="s">
        <v>348</v>
      </c>
      <c r="J1" s="22" t="s">
        <v>349</v>
      </c>
      <c r="K1" s="20" t="s">
        <v>350</v>
      </c>
      <c r="L1" s="23"/>
    </row>
    <row r="2" spans="1:12" x14ac:dyDescent="0.3">
      <c r="A2" s="15" t="s">
        <v>86</v>
      </c>
      <c r="B2" t="s">
        <v>87</v>
      </c>
      <c r="C2" t="s">
        <v>241</v>
      </c>
      <c r="D2">
        <v>33.65</v>
      </c>
      <c r="E2" s="16">
        <v>42066</v>
      </c>
      <c r="F2">
        <v>28.34</v>
      </c>
      <c r="G2" s="16">
        <v>41897</v>
      </c>
      <c r="H2" s="24">
        <f>K2*(1.03^(J2/365))</f>
        <v>33.849519914973271</v>
      </c>
      <c r="I2" s="24">
        <f>ROUND(H2,2)</f>
        <v>33.85</v>
      </c>
      <c r="J2" s="25">
        <f>IF(D2="",$L$2-G2,$L$2-E2)</f>
        <v>73</v>
      </c>
      <c r="K2" s="24">
        <f>IF(D2="",F2,D2)</f>
        <v>33.65</v>
      </c>
      <c r="L2" s="26">
        <v>42139</v>
      </c>
    </row>
    <row r="3" spans="1:12" x14ac:dyDescent="0.3">
      <c r="A3" s="15" t="s">
        <v>96</v>
      </c>
      <c r="B3" t="s">
        <v>242</v>
      </c>
      <c r="C3" t="s">
        <v>232</v>
      </c>
      <c r="D3">
        <v>2.68</v>
      </c>
      <c r="E3" s="16">
        <v>41794</v>
      </c>
      <c r="F3">
        <v>2.81</v>
      </c>
      <c r="G3" s="16">
        <v>41852</v>
      </c>
      <c r="H3" s="24">
        <f t="shared" ref="H3:H66" si="0">K3*(1.03^(J3/365))</f>
        <v>2.7559327081651022</v>
      </c>
      <c r="I3" s="24">
        <f t="shared" ref="I3:I66" si="1">ROUND(H3,2)</f>
        <v>2.76</v>
      </c>
      <c r="J3" s="25">
        <f t="shared" ref="J3:J66" si="2">IF(D3="",$L$2-G3,$L$2-E3)</f>
        <v>345</v>
      </c>
      <c r="K3" s="24">
        <f t="shared" ref="K3:K66" si="3">IF(D3="",F3,D3)</f>
        <v>2.68</v>
      </c>
    </row>
    <row r="4" spans="1:12" x14ac:dyDescent="0.3">
      <c r="A4" s="15" t="s">
        <v>98</v>
      </c>
      <c r="B4" t="s">
        <v>243</v>
      </c>
      <c r="C4" t="s">
        <v>232</v>
      </c>
      <c r="D4">
        <v>1.78</v>
      </c>
      <c r="E4" s="16">
        <v>42040</v>
      </c>
      <c r="F4">
        <v>2.44</v>
      </c>
      <c r="G4" s="16">
        <v>41852</v>
      </c>
      <c r="H4" s="24">
        <f t="shared" si="0"/>
        <v>1.7943281878340562</v>
      </c>
      <c r="I4" s="24">
        <f t="shared" si="1"/>
        <v>1.79</v>
      </c>
      <c r="J4" s="25">
        <f t="shared" si="2"/>
        <v>99</v>
      </c>
      <c r="K4" s="24">
        <f t="shared" si="3"/>
        <v>1.78</v>
      </c>
    </row>
    <row r="5" spans="1:12" x14ac:dyDescent="0.3">
      <c r="A5" s="15" t="s">
        <v>100</v>
      </c>
      <c r="B5" t="s">
        <v>101</v>
      </c>
      <c r="C5" t="s">
        <v>232</v>
      </c>
      <c r="D5">
        <v>3.55</v>
      </c>
      <c r="E5" s="16">
        <v>42075</v>
      </c>
      <c r="F5">
        <v>3.26</v>
      </c>
      <c r="G5" s="16">
        <v>41897</v>
      </c>
      <c r="H5" s="24">
        <f t="shared" si="0"/>
        <v>3.5684471056873064</v>
      </c>
      <c r="I5" s="24">
        <f t="shared" si="1"/>
        <v>3.57</v>
      </c>
      <c r="J5" s="25">
        <f t="shared" si="2"/>
        <v>64</v>
      </c>
      <c r="K5" s="24">
        <f t="shared" si="3"/>
        <v>3.55</v>
      </c>
    </row>
    <row r="6" spans="1:12" x14ac:dyDescent="0.3">
      <c r="A6" s="15" t="s">
        <v>102</v>
      </c>
      <c r="B6" t="s">
        <v>103</v>
      </c>
      <c r="C6" t="s">
        <v>232</v>
      </c>
      <c r="D6">
        <v>8.5500000000000007</v>
      </c>
      <c r="E6" s="16">
        <v>41935</v>
      </c>
      <c r="F6">
        <v>6.56</v>
      </c>
      <c r="G6" s="16">
        <v>41852</v>
      </c>
      <c r="H6" s="24">
        <f t="shared" si="0"/>
        <v>8.6924238027144796</v>
      </c>
      <c r="I6" s="24">
        <f t="shared" si="1"/>
        <v>8.69</v>
      </c>
      <c r="J6" s="25">
        <f t="shared" si="2"/>
        <v>204</v>
      </c>
      <c r="K6" s="24">
        <f t="shared" si="3"/>
        <v>8.5500000000000007</v>
      </c>
    </row>
    <row r="7" spans="1:12" x14ac:dyDescent="0.3">
      <c r="A7" s="15" t="s">
        <v>104</v>
      </c>
      <c r="B7" t="s">
        <v>105</v>
      </c>
      <c r="C7" t="s">
        <v>232</v>
      </c>
      <c r="D7">
        <v>29.95</v>
      </c>
      <c r="E7" s="16">
        <v>41864</v>
      </c>
      <c r="F7">
        <v>12.48</v>
      </c>
      <c r="G7" s="16">
        <v>41353</v>
      </c>
      <c r="H7" s="24">
        <f t="shared" si="0"/>
        <v>30.624478955353588</v>
      </c>
      <c r="I7" s="24">
        <f t="shared" si="1"/>
        <v>30.62</v>
      </c>
      <c r="J7" s="25">
        <f t="shared" si="2"/>
        <v>275</v>
      </c>
      <c r="K7" s="24">
        <f t="shared" si="3"/>
        <v>29.95</v>
      </c>
    </row>
    <row r="8" spans="1:12" x14ac:dyDescent="0.3">
      <c r="A8" s="15" t="s">
        <v>106</v>
      </c>
      <c r="B8" t="s">
        <v>244</v>
      </c>
      <c r="C8" t="s">
        <v>232</v>
      </c>
      <c r="D8">
        <v>9.36</v>
      </c>
      <c r="E8" s="16">
        <v>41950</v>
      </c>
      <c r="F8">
        <v>9.02</v>
      </c>
      <c r="G8" s="16">
        <v>41278</v>
      </c>
      <c r="H8" s="24">
        <f t="shared" si="0"/>
        <v>9.5043641871319622</v>
      </c>
      <c r="I8" s="24">
        <f t="shared" si="1"/>
        <v>9.5</v>
      </c>
      <c r="J8" s="25">
        <f t="shared" si="2"/>
        <v>189</v>
      </c>
      <c r="K8" s="24">
        <f t="shared" si="3"/>
        <v>9.36</v>
      </c>
    </row>
    <row r="9" spans="1:12" x14ac:dyDescent="0.3">
      <c r="A9" s="15" t="s">
        <v>108</v>
      </c>
      <c r="B9" t="s">
        <v>245</v>
      </c>
      <c r="C9" t="s">
        <v>232</v>
      </c>
      <c r="D9">
        <v>5.85</v>
      </c>
      <c r="E9" s="16">
        <v>42033</v>
      </c>
      <c r="F9">
        <v>4.74</v>
      </c>
      <c r="G9" s="16">
        <v>41926</v>
      </c>
      <c r="H9" s="24">
        <f t="shared" si="0"/>
        <v>5.9004337275087337</v>
      </c>
      <c r="I9" s="24">
        <f t="shared" si="1"/>
        <v>5.9</v>
      </c>
      <c r="J9" s="25">
        <f t="shared" si="2"/>
        <v>106</v>
      </c>
      <c r="K9" s="24">
        <f t="shared" si="3"/>
        <v>5.85</v>
      </c>
    </row>
    <row r="10" spans="1:12" x14ac:dyDescent="0.3">
      <c r="A10" s="15" t="s">
        <v>110</v>
      </c>
      <c r="B10" t="s">
        <v>246</v>
      </c>
      <c r="C10" t="s">
        <v>232</v>
      </c>
      <c r="D10">
        <v>14.5</v>
      </c>
      <c r="E10" s="16">
        <v>42040</v>
      </c>
      <c r="F10">
        <v>7.32</v>
      </c>
      <c r="G10" s="16">
        <v>41852</v>
      </c>
      <c r="H10" s="24">
        <f t="shared" si="0"/>
        <v>14.616718384041469</v>
      </c>
      <c r="I10" s="24">
        <f t="shared" si="1"/>
        <v>14.62</v>
      </c>
      <c r="J10" s="25">
        <f t="shared" si="2"/>
        <v>99</v>
      </c>
      <c r="K10" s="24">
        <f t="shared" si="3"/>
        <v>14.5</v>
      </c>
    </row>
    <row r="11" spans="1:12" x14ac:dyDescent="0.3">
      <c r="A11" s="15" t="s">
        <v>112</v>
      </c>
      <c r="B11" t="s">
        <v>113</v>
      </c>
      <c r="C11" t="s">
        <v>232</v>
      </c>
      <c r="D11">
        <v>3.57</v>
      </c>
      <c r="E11" s="16">
        <v>42069</v>
      </c>
      <c r="F11">
        <v>3.27</v>
      </c>
      <c r="G11" s="16">
        <v>41852</v>
      </c>
      <c r="H11" s="24">
        <f t="shared" si="0"/>
        <v>3.5902951269319781</v>
      </c>
      <c r="I11" s="24">
        <f t="shared" si="1"/>
        <v>3.59</v>
      </c>
      <c r="J11" s="25">
        <f t="shared" si="2"/>
        <v>70</v>
      </c>
      <c r="K11" s="24">
        <f t="shared" si="3"/>
        <v>3.57</v>
      </c>
    </row>
    <row r="12" spans="1:12" x14ac:dyDescent="0.3">
      <c r="A12" s="15" t="s">
        <v>114</v>
      </c>
      <c r="B12" t="s">
        <v>247</v>
      </c>
      <c r="C12" t="s">
        <v>232</v>
      </c>
      <c r="D12">
        <v>2.34</v>
      </c>
      <c r="E12" s="16">
        <v>41694</v>
      </c>
      <c r="F12">
        <v>1.94</v>
      </c>
      <c r="G12" s="16">
        <v>41851</v>
      </c>
      <c r="H12" s="24">
        <f t="shared" si="0"/>
        <v>2.4258655127809901</v>
      </c>
      <c r="I12" s="24">
        <f t="shared" si="1"/>
        <v>2.4300000000000002</v>
      </c>
      <c r="J12" s="25">
        <f t="shared" si="2"/>
        <v>445</v>
      </c>
      <c r="K12" s="24">
        <f t="shared" si="3"/>
        <v>2.34</v>
      </c>
    </row>
    <row r="13" spans="1:12" x14ac:dyDescent="0.3">
      <c r="A13" s="15" t="s">
        <v>116</v>
      </c>
      <c r="B13" t="s">
        <v>248</v>
      </c>
      <c r="C13" t="s">
        <v>232</v>
      </c>
      <c r="D13">
        <v>5.72</v>
      </c>
      <c r="E13" s="16">
        <v>41866</v>
      </c>
      <c r="F13">
        <v>2.77</v>
      </c>
      <c r="G13" s="16">
        <v>41852</v>
      </c>
      <c r="H13" s="24">
        <f t="shared" si="0"/>
        <v>5.8478681136514457</v>
      </c>
      <c r="I13" s="24">
        <f t="shared" si="1"/>
        <v>5.85</v>
      </c>
      <c r="J13" s="25">
        <f t="shared" si="2"/>
        <v>273</v>
      </c>
      <c r="K13" s="24">
        <f t="shared" si="3"/>
        <v>5.72</v>
      </c>
    </row>
    <row r="14" spans="1:12" x14ac:dyDescent="0.3">
      <c r="A14" s="15" t="s">
        <v>118</v>
      </c>
      <c r="B14" t="s">
        <v>249</v>
      </c>
      <c r="C14" t="s">
        <v>232</v>
      </c>
      <c r="D14">
        <v>17.25</v>
      </c>
      <c r="E14" s="16">
        <v>41654</v>
      </c>
      <c r="F14">
        <v>64.430000000000007</v>
      </c>
      <c r="G14" s="16">
        <v>41852</v>
      </c>
      <c r="H14" s="24">
        <f t="shared" si="0"/>
        <v>17.94100559153684</v>
      </c>
      <c r="I14" s="24">
        <f t="shared" si="1"/>
        <v>17.940000000000001</v>
      </c>
      <c r="J14" s="25">
        <f t="shared" si="2"/>
        <v>485</v>
      </c>
      <c r="K14" s="24">
        <f t="shared" si="3"/>
        <v>17.25</v>
      </c>
    </row>
    <row r="15" spans="1:12" x14ac:dyDescent="0.3">
      <c r="A15" s="15" t="s">
        <v>120</v>
      </c>
      <c r="B15" t="s">
        <v>250</v>
      </c>
      <c r="C15" t="s">
        <v>232</v>
      </c>
      <c r="D15">
        <v>14.81</v>
      </c>
      <c r="E15" s="16">
        <v>42058</v>
      </c>
      <c r="F15">
        <v>11.52</v>
      </c>
      <c r="G15" s="16">
        <v>41851</v>
      </c>
      <c r="H15" s="24">
        <f t="shared" si="0"/>
        <v>14.907467365604266</v>
      </c>
      <c r="I15" s="24">
        <f t="shared" si="1"/>
        <v>14.91</v>
      </c>
      <c r="J15" s="25">
        <f t="shared" si="2"/>
        <v>81</v>
      </c>
      <c r="K15" s="24">
        <f t="shared" si="3"/>
        <v>14.81</v>
      </c>
    </row>
    <row r="16" spans="1:12" x14ac:dyDescent="0.3">
      <c r="A16" s="15" t="s">
        <v>122</v>
      </c>
      <c r="B16" t="s">
        <v>251</v>
      </c>
      <c r="C16" t="s">
        <v>232</v>
      </c>
      <c r="D16">
        <v>3.21</v>
      </c>
      <c r="E16" s="16">
        <v>42058</v>
      </c>
      <c r="F16">
        <v>2.73</v>
      </c>
      <c r="G16" s="16">
        <v>41768</v>
      </c>
      <c r="H16" s="24">
        <f t="shared" si="0"/>
        <v>3.2311256072646648</v>
      </c>
      <c r="I16" s="24">
        <f t="shared" si="1"/>
        <v>3.23</v>
      </c>
      <c r="J16" s="25">
        <f t="shared" si="2"/>
        <v>81</v>
      </c>
      <c r="K16" s="24">
        <f t="shared" si="3"/>
        <v>3.21</v>
      </c>
    </row>
    <row r="17" spans="1:11" x14ac:dyDescent="0.3">
      <c r="A17" s="15" t="s">
        <v>124</v>
      </c>
      <c r="B17" t="s">
        <v>252</v>
      </c>
      <c r="C17" t="s">
        <v>232</v>
      </c>
      <c r="D17">
        <v>5.69</v>
      </c>
      <c r="E17" s="16">
        <v>42069</v>
      </c>
      <c r="F17">
        <v>3.84</v>
      </c>
      <c r="G17" s="16">
        <v>40415</v>
      </c>
      <c r="H17" s="24">
        <f t="shared" si="0"/>
        <v>5.7223471350820603</v>
      </c>
      <c r="I17" s="24">
        <f t="shared" si="1"/>
        <v>5.72</v>
      </c>
      <c r="J17" s="25">
        <f t="shared" si="2"/>
        <v>70</v>
      </c>
      <c r="K17" s="24">
        <f t="shared" si="3"/>
        <v>5.69</v>
      </c>
    </row>
    <row r="18" spans="1:11" x14ac:dyDescent="0.3">
      <c r="A18" s="15" t="s">
        <v>31</v>
      </c>
      <c r="B18" t="s">
        <v>231</v>
      </c>
      <c r="C18" t="s">
        <v>232</v>
      </c>
      <c r="D18">
        <v>0.55000000000000004</v>
      </c>
      <c r="E18" s="16">
        <v>42076</v>
      </c>
      <c r="F18">
        <v>0.56000000000000005</v>
      </c>
      <c r="G18" s="16">
        <v>41897</v>
      </c>
      <c r="H18" s="24">
        <f t="shared" si="0"/>
        <v>0.55281323199185606</v>
      </c>
      <c r="I18" s="24">
        <f t="shared" si="1"/>
        <v>0.55000000000000004</v>
      </c>
      <c r="J18" s="25">
        <f t="shared" si="2"/>
        <v>63</v>
      </c>
      <c r="K18" s="24">
        <f t="shared" si="3"/>
        <v>0.55000000000000004</v>
      </c>
    </row>
    <row r="19" spans="1:11" x14ac:dyDescent="0.3">
      <c r="A19" s="15" t="s">
        <v>2</v>
      </c>
      <c r="B19" t="s">
        <v>253</v>
      </c>
      <c r="C19" t="s">
        <v>232</v>
      </c>
      <c r="D19">
        <v>0.42</v>
      </c>
      <c r="E19" s="16">
        <v>41995</v>
      </c>
      <c r="F19">
        <v>0.27</v>
      </c>
      <c r="G19" s="16">
        <v>41596</v>
      </c>
      <c r="H19" s="24">
        <f t="shared" si="0"/>
        <v>0.42492652266662351</v>
      </c>
      <c r="I19" s="24">
        <f t="shared" si="1"/>
        <v>0.42</v>
      </c>
      <c r="J19" s="25">
        <f t="shared" si="2"/>
        <v>144</v>
      </c>
      <c r="K19" s="24">
        <f t="shared" si="3"/>
        <v>0.42</v>
      </c>
    </row>
    <row r="20" spans="1:11" x14ac:dyDescent="0.3">
      <c r="A20" s="15" t="s">
        <v>33</v>
      </c>
      <c r="B20" t="s">
        <v>254</v>
      </c>
      <c r="C20" t="s">
        <v>232</v>
      </c>
      <c r="D20">
        <v>0.45</v>
      </c>
      <c r="E20" s="16">
        <v>41886</v>
      </c>
      <c r="F20">
        <v>0.32</v>
      </c>
      <c r="G20" s="16">
        <v>41897</v>
      </c>
      <c r="H20" s="24">
        <f t="shared" si="0"/>
        <v>0.45931501726664598</v>
      </c>
      <c r="I20" s="24">
        <f t="shared" si="1"/>
        <v>0.46</v>
      </c>
      <c r="J20" s="25">
        <f t="shared" si="2"/>
        <v>253</v>
      </c>
      <c r="K20" s="24">
        <f t="shared" si="3"/>
        <v>0.45</v>
      </c>
    </row>
    <row r="21" spans="1:11" x14ac:dyDescent="0.3">
      <c r="A21" s="15" t="s">
        <v>49</v>
      </c>
      <c r="B21" t="s">
        <v>233</v>
      </c>
      <c r="C21" t="s">
        <v>234</v>
      </c>
      <c r="D21">
        <v>3.3</v>
      </c>
      <c r="E21" s="16">
        <v>42076</v>
      </c>
      <c r="F21">
        <v>2.73</v>
      </c>
      <c r="G21" s="16">
        <v>41086</v>
      </c>
      <c r="H21" s="24">
        <f t="shared" si="0"/>
        <v>3.3168793919511361</v>
      </c>
      <c r="I21" s="24">
        <f t="shared" si="1"/>
        <v>3.32</v>
      </c>
      <c r="J21" s="25">
        <f t="shared" si="2"/>
        <v>63</v>
      </c>
      <c r="K21" s="24">
        <f t="shared" si="3"/>
        <v>3.3</v>
      </c>
    </row>
    <row r="22" spans="1:11" x14ac:dyDescent="0.3">
      <c r="A22" s="15" t="s">
        <v>4</v>
      </c>
      <c r="B22" t="s">
        <v>255</v>
      </c>
      <c r="C22" t="s">
        <v>232</v>
      </c>
      <c r="D22">
        <v>0.91</v>
      </c>
      <c r="E22" s="16">
        <v>41820</v>
      </c>
      <c r="F22">
        <v>0.81</v>
      </c>
      <c r="G22" s="16">
        <v>41851</v>
      </c>
      <c r="H22" s="24">
        <f t="shared" si="0"/>
        <v>0.93381484782095603</v>
      </c>
      <c r="I22" s="24">
        <f t="shared" si="1"/>
        <v>0.93</v>
      </c>
      <c r="J22" s="25">
        <f t="shared" si="2"/>
        <v>319</v>
      </c>
      <c r="K22" s="24">
        <f t="shared" si="3"/>
        <v>0.91</v>
      </c>
    </row>
    <row r="23" spans="1:11" x14ac:dyDescent="0.3">
      <c r="A23" s="15" t="s">
        <v>54</v>
      </c>
      <c r="B23" t="s">
        <v>256</v>
      </c>
      <c r="C23" t="s">
        <v>232</v>
      </c>
      <c r="D23">
        <v>2.95</v>
      </c>
      <c r="E23" s="16">
        <v>42069</v>
      </c>
      <c r="F23">
        <v>3.14</v>
      </c>
      <c r="G23" s="16">
        <v>41897</v>
      </c>
      <c r="H23" s="24">
        <f t="shared" si="0"/>
        <v>2.9667704830390296</v>
      </c>
      <c r="I23" s="24">
        <f t="shared" si="1"/>
        <v>2.97</v>
      </c>
      <c r="J23" s="25">
        <f t="shared" si="2"/>
        <v>70</v>
      </c>
      <c r="K23" s="24">
        <f t="shared" si="3"/>
        <v>2.95</v>
      </c>
    </row>
    <row r="24" spans="1:11" x14ac:dyDescent="0.3">
      <c r="A24" s="15" t="s">
        <v>70</v>
      </c>
      <c r="B24" t="s">
        <v>257</v>
      </c>
      <c r="C24" t="s">
        <v>232</v>
      </c>
      <c r="D24">
        <v>19.829999999999998</v>
      </c>
      <c r="E24" s="16">
        <v>42012</v>
      </c>
      <c r="F24">
        <v>4.3600000000000003</v>
      </c>
      <c r="G24" s="16">
        <v>41897</v>
      </c>
      <c r="H24" s="24">
        <f t="shared" si="0"/>
        <v>20.035000840733879</v>
      </c>
      <c r="I24" s="24">
        <f t="shared" si="1"/>
        <v>20.04</v>
      </c>
      <c r="J24" s="25">
        <f t="shared" si="2"/>
        <v>127</v>
      </c>
      <c r="K24" s="24">
        <f t="shared" si="3"/>
        <v>19.829999999999998</v>
      </c>
    </row>
    <row r="25" spans="1:11" x14ac:dyDescent="0.3">
      <c r="A25" s="15" t="s">
        <v>126</v>
      </c>
      <c r="B25" t="s">
        <v>127</v>
      </c>
      <c r="C25" t="s">
        <v>232</v>
      </c>
      <c r="D25">
        <v>3.95</v>
      </c>
      <c r="E25" s="16">
        <v>39364</v>
      </c>
      <c r="F25">
        <v>3.57</v>
      </c>
      <c r="G25" s="16">
        <v>41851</v>
      </c>
      <c r="H25" s="24">
        <f t="shared" si="0"/>
        <v>4.9453288232377446</v>
      </c>
      <c r="I25" s="24">
        <f t="shared" si="1"/>
        <v>4.95</v>
      </c>
      <c r="J25" s="25">
        <f t="shared" si="2"/>
        <v>2775</v>
      </c>
      <c r="K25" s="24">
        <f t="shared" si="3"/>
        <v>3.95</v>
      </c>
    </row>
    <row r="26" spans="1:11" x14ac:dyDescent="0.3">
      <c r="A26" s="15" t="s">
        <v>128</v>
      </c>
      <c r="B26" t="s">
        <v>258</v>
      </c>
      <c r="C26" t="s">
        <v>232</v>
      </c>
      <c r="D26">
        <v>125.25</v>
      </c>
      <c r="E26" s="16">
        <v>42012</v>
      </c>
      <c r="F26">
        <v>39.26</v>
      </c>
      <c r="G26" s="16">
        <v>41169</v>
      </c>
      <c r="H26" s="24">
        <f t="shared" si="0"/>
        <v>126.54482376711641</v>
      </c>
      <c r="I26" s="24">
        <f t="shared" si="1"/>
        <v>126.54</v>
      </c>
      <c r="J26" s="25">
        <f t="shared" si="2"/>
        <v>127</v>
      </c>
      <c r="K26" s="24">
        <f t="shared" si="3"/>
        <v>125.25</v>
      </c>
    </row>
    <row r="27" spans="1:11" x14ac:dyDescent="0.3">
      <c r="A27" s="15" t="s">
        <v>130</v>
      </c>
      <c r="B27" t="s">
        <v>259</v>
      </c>
      <c r="C27" t="s">
        <v>232</v>
      </c>
      <c r="D27">
        <v>51.99</v>
      </c>
      <c r="E27" s="16">
        <v>42069</v>
      </c>
      <c r="F27">
        <v>66.98</v>
      </c>
      <c r="G27" s="16">
        <v>41852</v>
      </c>
      <c r="H27" s="24">
        <f t="shared" si="0"/>
        <v>52.285558445152255</v>
      </c>
      <c r="I27" s="24">
        <f t="shared" si="1"/>
        <v>52.29</v>
      </c>
      <c r="J27" s="25">
        <f t="shared" si="2"/>
        <v>70</v>
      </c>
      <c r="K27" s="24">
        <f t="shared" si="3"/>
        <v>51.99</v>
      </c>
    </row>
    <row r="28" spans="1:11" x14ac:dyDescent="0.3">
      <c r="A28" s="15" t="s">
        <v>7</v>
      </c>
      <c r="B28" t="s">
        <v>260</v>
      </c>
      <c r="C28" t="s">
        <v>232</v>
      </c>
      <c r="D28">
        <v>0.87</v>
      </c>
      <c r="E28" s="16">
        <v>42052</v>
      </c>
      <c r="F28">
        <v>0.79</v>
      </c>
      <c r="G28" s="16">
        <v>41897</v>
      </c>
      <c r="H28" s="24">
        <f t="shared" si="0"/>
        <v>0.87615124870762784</v>
      </c>
      <c r="I28" s="24">
        <f t="shared" si="1"/>
        <v>0.88</v>
      </c>
      <c r="J28" s="25">
        <f t="shared" si="2"/>
        <v>87</v>
      </c>
      <c r="K28" s="24">
        <f t="shared" si="3"/>
        <v>0.87</v>
      </c>
    </row>
    <row r="29" spans="1:11" x14ac:dyDescent="0.3">
      <c r="A29" s="15" t="s">
        <v>60</v>
      </c>
      <c r="B29" t="s">
        <v>61</v>
      </c>
      <c r="C29" t="s">
        <v>232</v>
      </c>
      <c r="D29">
        <v>4.08</v>
      </c>
      <c r="E29" s="16">
        <v>41887</v>
      </c>
      <c r="F29">
        <v>2.95</v>
      </c>
      <c r="G29" s="16">
        <v>41897</v>
      </c>
      <c r="H29" s="24">
        <f t="shared" si="0"/>
        <v>4.164118919970778</v>
      </c>
      <c r="I29" s="24">
        <f t="shared" si="1"/>
        <v>4.16</v>
      </c>
      <c r="J29" s="25">
        <f t="shared" si="2"/>
        <v>252</v>
      </c>
      <c r="K29" s="24">
        <f t="shared" si="3"/>
        <v>4.08</v>
      </c>
    </row>
    <row r="30" spans="1:11" x14ac:dyDescent="0.3">
      <c r="A30" s="15" t="s">
        <v>132</v>
      </c>
      <c r="B30" t="s">
        <v>261</v>
      </c>
      <c r="C30" t="s">
        <v>232</v>
      </c>
      <c r="D30">
        <v>0.69</v>
      </c>
      <c r="E30" s="16">
        <v>41792</v>
      </c>
      <c r="F30">
        <v>0.68</v>
      </c>
      <c r="G30" s="16">
        <v>41897</v>
      </c>
      <c r="H30" s="24">
        <f t="shared" si="0"/>
        <v>0.70966477132720485</v>
      </c>
      <c r="I30" s="24">
        <f t="shared" si="1"/>
        <v>0.71</v>
      </c>
      <c r="J30" s="25">
        <f t="shared" si="2"/>
        <v>347</v>
      </c>
      <c r="K30" s="24">
        <f t="shared" si="3"/>
        <v>0.69</v>
      </c>
    </row>
    <row r="31" spans="1:11" x14ac:dyDescent="0.3">
      <c r="A31" s="15" t="s">
        <v>9</v>
      </c>
      <c r="B31" t="s">
        <v>262</v>
      </c>
      <c r="C31" t="s">
        <v>238</v>
      </c>
      <c r="E31" s="16">
        <v>41064</v>
      </c>
      <c r="F31">
        <v>6.97</v>
      </c>
      <c r="G31" s="16">
        <v>41897</v>
      </c>
      <c r="H31" s="24">
        <f t="shared" si="0"/>
        <v>7.1079445953552041</v>
      </c>
      <c r="I31" s="24">
        <f t="shared" si="1"/>
        <v>7.11</v>
      </c>
      <c r="J31" s="25">
        <f t="shared" si="2"/>
        <v>242</v>
      </c>
      <c r="K31" s="24">
        <f t="shared" si="3"/>
        <v>6.97</v>
      </c>
    </row>
    <row r="32" spans="1:11" x14ac:dyDescent="0.3">
      <c r="A32" s="15" t="s">
        <v>11</v>
      </c>
      <c r="B32" t="s">
        <v>263</v>
      </c>
      <c r="C32" t="s">
        <v>238</v>
      </c>
      <c r="D32">
        <v>4.2300000000000004</v>
      </c>
      <c r="E32" s="16">
        <v>41992</v>
      </c>
      <c r="F32">
        <v>6.98</v>
      </c>
      <c r="G32" s="16">
        <v>41897</v>
      </c>
      <c r="H32" s="24">
        <f t="shared" si="0"/>
        <v>4.280656976407923</v>
      </c>
      <c r="I32" s="24">
        <f t="shared" si="1"/>
        <v>4.28</v>
      </c>
      <c r="J32" s="25">
        <f t="shared" si="2"/>
        <v>147</v>
      </c>
      <c r="K32" s="24">
        <f t="shared" si="3"/>
        <v>4.2300000000000004</v>
      </c>
    </row>
    <row r="33" spans="1:11" x14ac:dyDescent="0.3">
      <c r="A33" s="15" t="s">
        <v>43</v>
      </c>
      <c r="B33" t="s">
        <v>264</v>
      </c>
      <c r="C33" t="s">
        <v>240</v>
      </c>
      <c r="D33">
        <v>3.75</v>
      </c>
      <c r="E33" s="16">
        <v>42066</v>
      </c>
      <c r="F33">
        <v>6.9</v>
      </c>
      <c r="G33" s="16">
        <v>41897</v>
      </c>
      <c r="H33" s="24">
        <f t="shared" si="0"/>
        <v>3.7722347602124748</v>
      </c>
      <c r="I33" s="24">
        <f t="shared" si="1"/>
        <v>3.77</v>
      </c>
      <c r="J33" s="25">
        <f t="shared" si="2"/>
        <v>73</v>
      </c>
      <c r="K33" s="24">
        <f t="shared" si="3"/>
        <v>3.75</v>
      </c>
    </row>
    <row r="34" spans="1:11" x14ac:dyDescent="0.3">
      <c r="A34" s="15" t="s">
        <v>45</v>
      </c>
      <c r="B34" t="s">
        <v>265</v>
      </c>
      <c r="C34" t="s">
        <v>236</v>
      </c>
      <c r="D34">
        <v>54.5</v>
      </c>
      <c r="E34" s="16">
        <v>42076</v>
      </c>
      <c r="F34">
        <v>41.69</v>
      </c>
      <c r="G34" s="16">
        <v>41852</v>
      </c>
      <c r="H34" s="24">
        <f t="shared" si="0"/>
        <v>54.778765715556645</v>
      </c>
      <c r="I34" s="24">
        <f t="shared" si="1"/>
        <v>54.78</v>
      </c>
      <c r="J34" s="25">
        <f t="shared" si="2"/>
        <v>63</v>
      </c>
      <c r="K34" s="24">
        <f t="shared" si="3"/>
        <v>54.5</v>
      </c>
    </row>
    <row r="35" spans="1:11" x14ac:dyDescent="0.3">
      <c r="A35" s="15" t="s">
        <v>47</v>
      </c>
      <c r="B35" t="s">
        <v>235</v>
      </c>
      <c r="C35" t="s">
        <v>236</v>
      </c>
      <c r="D35">
        <v>20.5</v>
      </c>
      <c r="E35" s="16">
        <v>42079</v>
      </c>
      <c r="F35">
        <v>23.13</v>
      </c>
      <c r="G35" s="16">
        <v>41852</v>
      </c>
      <c r="H35" s="24">
        <f t="shared" si="0"/>
        <v>20.599851506243098</v>
      </c>
      <c r="I35" s="24">
        <f t="shared" si="1"/>
        <v>20.6</v>
      </c>
      <c r="J35" s="25">
        <f t="shared" si="2"/>
        <v>60</v>
      </c>
      <c r="K35" s="24">
        <f t="shared" si="3"/>
        <v>20.5</v>
      </c>
    </row>
    <row r="36" spans="1:11" x14ac:dyDescent="0.3">
      <c r="A36" s="15" t="s">
        <v>134</v>
      </c>
      <c r="B36" t="s">
        <v>266</v>
      </c>
      <c r="C36" t="s">
        <v>236</v>
      </c>
      <c r="D36">
        <v>9.99</v>
      </c>
      <c r="E36" s="16">
        <v>41794</v>
      </c>
      <c r="F36">
        <v>23.46</v>
      </c>
      <c r="G36" s="16">
        <v>41900</v>
      </c>
      <c r="H36" s="24">
        <f t="shared" si="0"/>
        <v>10.273047669615435</v>
      </c>
      <c r="I36" s="24">
        <f t="shared" si="1"/>
        <v>10.27</v>
      </c>
      <c r="J36" s="25">
        <f t="shared" si="2"/>
        <v>345</v>
      </c>
      <c r="K36" s="24">
        <f t="shared" si="3"/>
        <v>9.99</v>
      </c>
    </row>
    <row r="37" spans="1:11" x14ac:dyDescent="0.3">
      <c r="A37" s="15" t="s">
        <v>35</v>
      </c>
      <c r="B37" t="s">
        <v>267</v>
      </c>
      <c r="C37" t="s">
        <v>232</v>
      </c>
      <c r="D37">
        <v>4.6900000000000004</v>
      </c>
      <c r="E37" s="16">
        <v>41380</v>
      </c>
      <c r="F37">
        <v>3.68</v>
      </c>
      <c r="G37" s="16">
        <v>41897</v>
      </c>
      <c r="H37" s="24">
        <f t="shared" si="0"/>
        <v>4.9873200158471214</v>
      </c>
      <c r="I37" s="24">
        <f t="shared" si="1"/>
        <v>4.99</v>
      </c>
      <c r="J37" s="25">
        <f t="shared" si="2"/>
        <v>759</v>
      </c>
      <c r="K37" s="24">
        <f t="shared" si="3"/>
        <v>4.6900000000000004</v>
      </c>
    </row>
    <row r="38" spans="1:11" x14ac:dyDescent="0.3">
      <c r="A38" s="15" t="s">
        <v>136</v>
      </c>
      <c r="B38" t="s">
        <v>268</v>
      </c>
      <c r="C38" t="s">
        <v>232</v>
      </c>
      <c r="D38">
        <v>4.32</v>
      </c>
      <c r="E38" s="16">
        <v>41922</v>
      </c>
      <c r="F38">
        <v>3.91</v>
      </c>
      <c r="G38" s="16">
        <v>41852</v>
      </c>
      <c r="H38" s="24">
        <f t="shared" si="0"/>
        <v>4.3965877010448038</v>
      </c>
      <c r="I38" s="24">
        <f t="shared" si="1"/>
        <v>4.4000000000000004</v>
      </c>
      <c r="J38" s="25">
        <f t="shared" si="2"/>
        <v>217</v>
      </c>
      <c r="K38" s="24">
        <f t="shared" si="3"/>
        <v>4.32</v>
      </c>
    </row>
    <row r="39" spans="1:11" x14ac:dyDescent="0.3">
      <c r="A39" s="15" t="s">
        <v>27</v>
      </c>
      <c r="B39" t="s">
        <v>269</v>
      </c>
      <c r="C39" t="s">
        <v>232</v>
      </c>
      <c r="D39">
        <v>1.58</v>
      </c>
      <c r="E39" s="16">
        <v>42034</v>
      </c>
      <c r="F39">
        <v>2.2599999999999998</v>
      </c>
      <c r="G39" s="16">
        <v>41851</v>
      </c>
      <c r="H39" s="24">
        <f t="shared" si="0"/>
        <v>1.5934923659530709</v>
      </c>
      <c r="I39" s="24">
        <f t="shared" si="1"/>
        <v>1.59</v>
      </c>
      <c r="J39" s="25">
        <f t="shared" si="2"/>
        <v>105</v>
      </c>
      <c r="K39" s="24">
        <f t="shared" si="3"/>
        <v>1.58</v>
      </c>
    </row>
    <row r="40" spans="1:11" x14ac:dyDescent="0.3">
      <c r="A40" s="15" t="s">
        <v>138</v>
      </c>
      <c r="B40" t="s">
        <v>139</v>
      </c>
      <c r="C40" t="s">
        <v>240</v>
      </c>
      <c r="D40">
        <v>2.4700000000000002</v>
      </c>
      <c r="E40" s="16">
        <v>41981</v>
      </c>
      <c r="F40">
        <v>1.48</v>
      </c>
      <c r="G40" s="16">
        <v>41897</v>
      </c>
      <c r="H40" s="24">
        <f t="shared" si="0"/>
        <v>2.5018074928423721</v>
      </c>
      <c r="I40" s="24">
        <f t="shared" si="1"/>
        <v>2.5</v>
      </c>
      <c r="J40" s="25">
        <f t="shared" si="2"/>
        <v>158</v>
      </c>
      <c r="K40" s="24">
        <f t="shared" si="3"/>
        <v>2.4700000000000002</v>
      </c>
    </row>
    <row r="41" spans="1:11" x14ac:dyDescent="0.3">
      <c r="A41" s="15" t="s">
        <v>140</v>
      </c>
      <c r="B41" t="s">
        <v>141</v>
      </c>
      <c r="C41" t="s">
        <v>241</v>
      </c>
      <c r="D41">
        <v>61.6</v>
      </c>
      <c r="E41" s="16">
        <v>42054</v>
      </c>
      <c r="F41">
        <v>53.2</v>
      </c>
      <c r="G41" s="16">
        <v>41897</v>
      </c>
      <c r="H41" s="24">
        <f t="shared" si="0"/>
        <v>62.025489853551328</v>
      </c>
      <c r="I41" s="24">
        <f t="shared" si="1"/>
        <v>62.03</v>
      </c>
      <c r="J41" s="25">
        <f t="shared" si="2"/>
        <v>85</v>
      </c>
      <c r="K41" s="24">
        <f t="shared" si="3"/>
        <v>61.6</v>
      </c>
    </row>
    <row r="42" spans="1:11" x14ac:dyDescent="0.3">
      <c r="A42" s="15" t="s">
        <v>142</v>
      </c>
      <c r="B42" t="s">
        <v>270</v>
      </c>
      <c r="C42" t="s">
        <v>241</v>
      </c>
      <c r="D42">
        <v>30</v>
      </c>
      <c r="E42" s="16">
        <v>42013</v>
      </c>
      <c r="F42">
        <v>33.92</v>
      </c>
      <c r="G42" s="16">
        <v>41897</v>
      </c>
      <c r="H42" s="24">
        <f t="shared" si="0"/>
        <v>30.307682922176696</v>
      </c>
      <c r="I42" s="24">
        <f t="shared" si="1"/>
        <v>30.31</v>
      </c>
      <c r="J42" s="25">
        <f t="shared" si="2"/>
        <v>126</v>
      </c>
      <c r="K42" s="24">
        <f t="shared" si="3"/>
        <v>30</v>
      </c>
    </row>
    <row r="43" spans="1:11" x14ac:dyDescent="0.3">
      <c r="A43" s="15" t="s">
        <v>144</v>
      </c>
      <c r="B43" t="s">
        <v>145</v>
      </c>
      <c r="C43" t="s">
        <v>241</v>
      </c>
      <c r="D43">
        <v>22.95</v>
      </c>
      <c r="E43" s="16">
        <v>42069</v>
      </c>
      <c r="F43">
        <v>26.3</v>
      </c>
      <c r="G43" s="16">
        <v>41897</v>
      </c>
      <c r="H43" s="24">
        <f t="shared" si="0"/>
        <v>23.080468673134146</v>
      </c>
      <c r="I43" s="24">
        <f t="shared" si="1"/>
        <v>23.08</v>
      </c>
      <c r="J43" s="25">
        <f t="shared" si="2"/>
        <v>70</v>
      </c>
      <c r="K43" s="24">
        <f t="shared" si="3"/>
        <v>22.95</v>
      </c>
    </row>
    <row r="44" spans="1:11" x14ac:dyDescent="0.3">
      <c r="A44" s="15" t="s">
        <v>15</v>
      </c>
      <c r="B44" t="s">
        <v>271</v>
      </c>
      <c r="C44" t="s">
        <v>241</v>
      </c>
      <c r="D44">
        <v>18.010000000000002</v>
      </c>
      <c r="E44" s="16">
        <v>41929</v>
      </c>
      <c r="F44">
        <v>11.49</v>
      </c>
      <c r="G44" s="16">
        <v>41897</v>
      </c>
      <c r="H44" s="24">
        <f t="shared" si="0"/>
        <v>18.318905121581636</v>
      </c>
      <c r="I44" s="24">
        <f t="shared" si="1"/>
        <v>18.32</v>
      </c>
      <c r="J44" s="25">
        <f t="shared" si="2"/>
        <v>210</v>
      </c>
      <c r="K44" s="24">
        <f t="shared" si="3"/>
        <v>18.010000000000002</v>
      </c>
    </row>
    <row r="45" spans="1:11" x14ac:dyDescent="0.3">
      <c r="A45" s="15" t="s">
        <v>13</v>
      </c>
      <c r="B45" t="s">
        <v>272</v>
      </c>
      <c r="C45" t="s">
        <v>236</v>
      </c>
      <c r="D45">
        <v>16.809999999999999</v>
      </c>
      <c r="E45" s="16">
        <v>42053</v>
      </c>
      <c r="F45">
        <v>10.23</v>
      </c>
      <c r="G45" s="16">
        <v>41897</v>
      </c>
      <c r="H45" s="24">
        <f t="shared" si="0"/>
        <v>16.927482543509182</v>
      </c>
      <c r="I45" s="24">
        <f t="shared" si="1"/>
        <v>16.93</v>
      </c>
      <c r="J45" s="25">
        <f t="shared" si="2"/>
        <v>86</v>
      </c>
      <c r="K45" s="24">
        <f t="shared" si="3"/>
        <v>16.809999999999999</v>
      </c>
    </row>
    <row r="46" spans="1:11" x14ac:dyDescent="0.3">
      <c r="A46" s="15" t="s">
        <v>76</v>
      </c>
      <c r="B46" t="s">
        <v>77</v>
      </c>
      <c r="C46" t="s">
        <v>241</v>
      </c>
      <c r="D46">
        <v>4.55</v>
      </c>
      <c r="E46" s="16">
        <v>41737</v>
      </c>
      <c r="F46">
        <v>2.94</v>
      </c>
      <c r="G46" s="16">
        <v>41737</v>
      </c>
      <c r="H46" s="24">
        <f t="shared" si="0"/>
        <v>4.7005635554295564</v>
      </c>
      <c r="I46" s="24">
        <f t="shared" si="1"/>
        <v>4.7</v>
      </c>
      <c r="J46" s="25">
        <f t="shared" si="2"/>
        <v>402</v>
      </c>
      <c r="K46" s="24">
        <f t="shared" si="3"/>
        <v>4.55</v>
      </c>
    </row>
    <row r="47" spans="1:11" x14ac:dyDescent="0.3">
      <c r="A47" s="15" t="s">
        <v>78</v>
      </c>
      <c r="B47" t="s">
        <v>273</v>
      </c>
      <c r="C47" t="s">
        <v>241</v>
      </c>
      <c r="D47">
        <v>5.0599999999999996</v>
      </c>
      <c r="E47" s="16">
        <v>41884</v>
      </c>
      <c r="F47">
        <v>2.85</v>
      </c>
      <c r="G47" s="16">
        <v>41852</v>
      </c>
      <c r="H47" s="24">
        <f t="shared" si="0"/>
        <v>5.1655787747399877</v>
      </c>
      <c r="I47" s="24">
        <f t="shared" si="1"/>
        <v>5.17</v>
      </c>
      <c r="J47" s="25">
        <f t="shared" si="2"/>
        <v>255</v>
      </c>
      <c r="K47" s="24">
        <f t="shared" si="3"/>
        <v>5.0599999999999996</v>
      </c>
    </row>
    <row r="48" spans="1:11" x14ac:dyDescent="0.3">
      <c r="A48" s="15" t="s">
        <v>80</v>
      </c>
      <c r="B48" t="s">
        <v>274</v>
      </c>
      <c r="C48" t="s">
        <v>241</v>
      </c>
      <c r="D48">
        <v>5.0599999999999996</v>
      </c>
      <c r="E48" s="16">
        <v>42030</v>
      </c>
      <c r="F48">
        <v>3.29</v>
      </c>
      <c r="G48" s="16">
        <v>41852</v>
      </c>
      <c r="H48" s="24">
        <f t="shared" si="0"/>
        <v>5.1048630900511114</v>
      </c>
      <c r="I48" s="24">
        <f t="shared" si="1"/>
        <v>5.0999999999999996</v>
      </c>
      <c r="J48" s="25">
        <f t="shared" si="2"/>
        <v>109</v>
      </c>
      <c r="K48" s="24">
        <f t="shared" si="3"/>
        <v>5.0599999999999996</v>
      </c>
    </row>
    <row r="49" spans="1:11" x14ac:dyDescent="0.3">
      <c r="A49" s="15" t="s">
        <v>146</v>
      </c>
      <c r="B49" t="s">
        <v>147</v>
      </c>
      <c r="C49" t="s">
        <v>241</v>
      </c>
      <c r="D49">
        <v>4.4400000000000004</v>
      </c>
      <c r="E49" s="16">
        <v>41584</v>
      </c>
      <c r="F49">
        <v>1.47</v>
      </c>
      <c r="G49" s="16">
        <v>41897</v>
      </c>
      <c r="H49" s="24">
        <f t="shared" si="0"/>
        <v>4.6441109400745377</v>
      </c>
      <c r="I49" s="24">
        <f t="shared" si="1"/>
        <v>4.6399999999999997</v>
      </c>
      <c r="J49" s="25">
        <f t="shared" si="2"/>
        <v>555</v>
      </c>
      <c r="K49" s="24">
        <f t="shared" si="3"/>
        <v>4.4400000000000004</v>
      </c>
    </row>
    <row r="50" spans="1:11" x14ac:dyDescent="0.3">
      <c r="A50" s="15" t="s">
        <v>148</v>
      </c>
      <c r="B50" t="s">
        <v>275</v>
      </c>
      <c r="C50" t="s">
        <v>232</v>
      </c>
      <c r="D50">
        <v>4.16</v>
      </c>
      <c r="E50" s="16">
        <v>41936</v>
      </c>
      <c r="F50">
        <v>0.19</v>
      </c>
      <c r="G50" s="16">
        <v>42017</v>
      </c>
      <c r="H50" s="24">
        <f t="shared" si="0"/>
        <v>4.2289537722514616</v>
      </c>
      <c r="I50" s="24">
        <f t="shared" si="1"/>
        <v>4.2300000000000004</v>
      </c>
      <c r="J50" s="25">
        <f t="shared" si="2"/>
        <v>203</v>
      </c>
      <c r="K50" s="24">
        <f t="shared" si="3"/>
        <v>4.16</v>
      </c>
    </row>
    <row r="51" spans="1:11" x14ac:dyDescent="0.3">
      <c r="A51" s="15" t="s">
        <v>150</v>
      </c>
      <c r="B51" t="s">
        <v>276</v>
      </c>
      <c r="C51" t="s">
        <v>232</v>
      </c>
      <c r="D51">
        <v>5.95</v>
      </c>
      <c r="E51" s="16">
        <v>42005</v>
      </c>
      <c r="F51">
        <v>1.06</v>
      </c>
      <c r="G51" s="16">
        <v>41852</v>
      </c>
      <c r="H51" s="24">
        <f t="shared" si="0"/>
        <v>6.0149193681989006</v>
      </c>
      <c r="I51" s="24">
        <f t="shared" si="1"/>
        <v>6.01</v>
      </c>
      <c r="J51" s="25">
        <f t="shared" si="2"/>
        <v>134</v>
      </c>
      <c r="K51" s="24">
        <f t="shared" si="3"/>
        <v>5.95</v>
      </c>
    </row>
    <row r="52" spans="1:11" x14ac:dyDescent="0.3">
      <c r="A52" s="15" t="s">
        <v>152</v>
      </c>
      <c r="B52" t="s">
        <v>277</v>
      </c>
      <c r="C52" t="s">
        <v>232</v>
      </c>
      <c r="D52">
        <v>7.8</v>
      </c>
      <c r="E52" s="16">
        <v>42046</v>
      </c>
      <c r="F52">
        <v>6.84</v>
      </c>
      <c r="G52" s="16">
        <v>41897</v>
      </c>
      <c r="H52" s="24">
        <f t="shared" si="0"/>
        <v>7.8589668559682195</v>
      </c>
      <c r="I52" s="24">
        <f t="shared" si="1"/>
        <v>7.86</v>
      </c>
      <c r="J52" s="25">
        <f t="shared" si="2"/>
        <v>93</v>
      </c>
      <c r="K52" s="24">
        <f t="shared" si="3"/>
        <v>7.8</v>
      </c>
    </row>
    <row r="53" spans="1:11" x14ac:dyDescent="0.3">
      <c r="A53" s="15" t="s">
        <v>64</v>
      </c>
      <c r="B53" t="s">
        <v>278</v>
      </c>
      <c r="C53" t="s">
        <v>240</v>
      </c>
      <c r="D53">
        <v>1.44</v>
      </c>
      <c r="E53" s="16">
        <v>42055</v>
      </c>
      <c r="F53">
        <v>1.6</v>
      </c>
      <c r="G53" s="16">
        <v>41852</v>
      </c>
      <c r="H53" s="24">
        <f t="shared" si="0"/>
        <v>1.4498290997639944</v>
      </c>
      <c r="I53" s="24">
        <f t="shared" si="1"/>
        <v>1.45</v>
      </c>
      <c r="J53" s="25">
        <f t="shared" si="2"/>
        <v>84</v>
      </c>
      <c r="K53" s="24">
        <f t="shared" si="3"/>
        <v>1.44</v>
      </c>
    </row>
    <row r="54" spans="1:11" x14ac:dyDescent="0.3">
      <c r="A54" s="15" t="s">
        <v>0</v>
      </c>
      <c r="B54" t="s">
        <v>279</v>
      </c>
      <c r="C54" t="s">
        <v>232</v>
      </c>
      <c r="D54">
        <v>14.75</v>
      </c>
      <c r="E54" s="16">
        <v>41934</v>
      </c>
      <c r="F54">
        <v>15.62</v>
      </c>
      <c r="G54" s="16">
        <v>41897</v>
      </c>
      <c r="H54" s="24">
        <f t="shared" si="0"/>
        <v>14.996916328272972</v>
      </c>
      <c r="I54" s="24">
        <f t="shared" si="1"/>
        <v>15</v>
      </c>
      <c r="J54" s="25">
        <f t="shared" si="2"/>
        <v>205</v>
      </c>
      <c r="K54" s="24">
        <f t="shared" si="3"/>
        <v>14.75</v>
      </c>
    </row>
    <row r="55" spans="1:11" x14ac:dyDescent="0.3">
      <c r="A55" s="15" t="s">
        <v>154</v>
      </c>
      <c r="B55" t="s">
        <v>280</v>
      </c>
      <c r="C55" t="s">
        <v>232</v>
      </c>
      <c r="D55">
        <v>141.75</v>
      </c>
      <c r="E55" s="16">
        <v>41985</v>
      </c>
      <c r="F55">
        <v>113.45</v>
      </c>
      <c r="G55" s="16">
        <v>41961</v>
      </c>
      <c r="H55" s="24">
        <f t="shared" si="0"/>
        <v>143.52888837592408</v>
      </c>
      <c r="I55" s="24">
        <f t="shared" si="1"/>
        <v>143.53</v>
      </c>
      <c r="J55" s="25">
        <f t="shared" si="2"/>
        <v>154</v>
      </c>
      <c r="K55" s="24">
        <f t="shared" si="3"/>
        <v>141.75</v>
      </c>
    </row>
    <row r="56" spans="1:11" x14ac:dyDescent="0.3">
      <c r="A56" s="15" t="s">
        <v>156</v>
      </c>
      <c r="B56" t="s">
        <v>281</v>
      </c>
      <c r="C56" t="s">
        <v>232</v>
      </c>
      <c r="D56">
        <v>5.95</v>
      </c>
      <c r="E56" s="16">
        <v>41894</v>
      </c>
      <c r="F56">
        <v>5.88</v>
      </c>
      <c r="G56" s="16">
        <v>41897</v>
      </c>
      <c r="H56" s="24">
        <f t="shared" si="0"/>
        <v>6.0692319164854887</v>
      </c>
      <c r="I56" s="24">
        <f t="shared" si="1"/>
        <v>6.07</v>
      </c>
      <c r="J56" s="25">
        <f t="shared" si="2"/>
        <v>245</v>
      </c>
      <c r="K56" s="24">
        <f t="shared" si="3"/>
        <v>5.95</v>
      </c>
    </row>
    <row r="57" spans="1:11" x14ac:dyDescent="0.3">
      <c r="A57" s="15" t="s">
        <v>158</v>
      </c>
      <c r="B57" t="s">
        <v>282</v>
      </c>
      <c r="C57" t="s">
        <v>240</v>
      </c>
      <c r="D57">
        <v>29.75</v>
      </c>
      <c r="E57" s="16">
        <v>42004</v>
      </c>
      <c r="F57">
        <v>23.38</v>
      </c>
      <c r="G57" s="16">
        <v>42065</v>
      </c>
      <c r="H57" s="24">
        <f t="shared" si="0"/>
        <v>30.07703247128817</v>
      </c>
      <c r="I57" s="24">
        <f t="shared" si="1"/>
        <v>30.08</v>
      </c>
      <c r="J57" s="25">
        <f t="shared" si="2"/>
        <v>135</v>
      </c>
      <c r="K57" s="24">
        <f t="shared" si="3"/>
        <v>29.75</v>
      </c>
    </row>
    <row r="58" spans="1:11" x14ac:dyDescent="0.3">
      <c r="A58" s="15" t="s">
        <v>50</v>
      </c>
      <c r="B58" t="s">
        <v>283</v>
      </c>
      <c r="C58" t="s">
        <v>284</v>
      </c>
      <c r="D58">
        <v>48</v>
      </c>
      <c r="E58" s="16">
        <v>41982</v>
      </c>
      <c r="F58">
        <v>26.39</v>
      </c>
      <c r="G58" s="16">
        <v>41948</v>
      </c>
      <c r="H58" s="24">
        <f t="shared" si="0"/>
        <v>48.614184235531553</v>
      </c>
      <c r="I58" s="24">
        <f t="shared" si="1"/>
        <v>48.61</v>
      </c>
      <c r="J58" s="25">
        <f t="shared" si="2"/>
        <v>157</v>
      </c>
      <c r="K58" s="24">
        <f t="shared" si="3"/>
        <v>48</v>
      </c>
    </row>
    <row r="59" spans="1:11" x14ac:dyDescent="0.3">
      <c r="A59" s="15" t="s">
        <v>62</v>
      </c>
      <c r="B59" t="s">
        <v>285</v>
      </c>
      <c r="C59" t="s">
        <v>232</v>
      </c>
      <c r="D59">
        <v>16.95</v>
      </c>
      <c r="E59" s="16">
        <v>42069</v>
      </c>
      <c r="F59">
        <v>30</v>
      </c>
      <c r="G59" s="16">
        <v>41897</v>
      </c>
      <c r="H59" s="24">
        <f t="shared" si="0"/>
        <v>17.046359216105611</v>
      </c>
      <c r="I59" s="24">
        <f t="shared" si="1"/>
        <v>17.05</v>
      </c>
      <c r="J59" s="25">
        <f t="shared" si="2"/>
        <v>70</v>
      </c>
      <c r="K59" s="24">
        <f t="shared" si="3"/>
        <v>16.95</v>
      </c>
    </row>
    <row r="60" spans="1:11" x14ac:dyDescent="0.3">
      <c r="A60" s="15" t="s">
        <v>58</v>
      </c>
      <c r="B60" t="s">
        <v>286</v>
      </c>
      <c r="C60" t="s">
        <v>241</v>
      </c>
      <c r="E60" s="16">
        <v>41288</v>
      </c>
      <c r="F60">
        <v>43</v>
      </c>
      <c r="G60" s="16">
        <v>41582</v>
      </c>
      <c r="H60" s="24">
        <f t="shared" si="0"/>
        <v>44.984035391376423</v>
      </c>
      <c r="I60" s="24">
        <f t="shared" si="1"/>
        <v>44.98</v>
      </c>
      <c r="J60" s="25">
        <f t="shared" si="2"/>
        <v>557</v>
      </c>
      <c r="K60" s="24">
        <f t="shared" si="3"/>
        <v>43</v>
      </c>
    </row>
    <row r="61" spans="1:11" x14ac:dyDescent="0.3">
      <c r="A61" s="15" t="s">
        <v>160</v>
      </c>
      <c r="B61" t="s">
        <v>287</v>
      </c>
      <c r="C61" t="s">
        <v>232</v>
      </c>
      <c r="D61">
        <v>62</v>
      </c>
      <c r="E61" s="16">
        <v>42013</v>
      </c>
      <c r="F61">
        <v>62</v>
      </c>
      <c r="G61" s="16">
        <v>41852</v>
      </c>
      <c r="H61" s="24">
        <f t="shared" si="0"/>
        <v>62.635878039165171</v>
      </c>
      <c r="I61" s="24">
        <f t="shared" si="1"/>
        <v>62.64</v>
      </c>
      <c r="J61" s="25">
        <f t="shared" si="2"/>
        <v>126</v>
      </c>
      <c r="K61" s="24">
        <f t="shared" si="3"/>
        <v>62</v>
      </c>
    </row>
    <row r="62" spans="1:11" x14ac:dyDescent="0.3">
      <c r="A62" s="15" t="s">
        <v>162</v>
      </c>
      <c r="B62" t="s">
        <v>288</v>
      </c>
      <c r="C62" t="s">
        <v>240</v>
      </c>
      <c r="D62">
        <v>24.57</v>
      </c>
      <c r="E62" s="16">
        <v>41939</v>
      </c>
      <c r="F62">
        <v>25.2</v>
      </c>
      <c r="G62" s="16">
        <v>41852</v>
      </c>
      <c r="H62" s="24">
        <f t="shared" si="0"/>
        <v>24.971190753039131</v>
      </c>
      <c r="I62" s="24">
        <f t="shared" si="1"/>
        <v>24.97</v>
      </c>
      <c r="J62" s="25">
        <f t="shared" si="2"/>
        <v>200</v>
      </c>
      <c r="K62" s="24">
        <f t="shared" si="3"/>
        <v>24.57</v>
      </c>
    </row>
    <row r="63" spans="1:11" x14ac:dyDescent="0.3">
      <c r="A63" s="15" t="s">
        <v>164</v>
      </c>
      <c r="B63" t="s">
        <v>165</v>
      </c>
      <c r="C63" t="s">
        <v>232</v>
      </c>
      <c r="D63">
        <v>107</v>
      </c>
      <c r="E63" s="16">
        <v>42046</v>
      </c>
      <c r="F63">
        <v>107</v>
      </c>
      <c r="G63" s="16">
        <v>41852</v>
      </c>
      <c r="H63" s="24">
        <f t="shared" si="0"/>
        <v>107.8089043062307</v>
      </c>
      <c r="I63" s="24">
        <f t="shared" si="1"/>
        <v>107.81</v>
      </c>
      <c r="J63" s="25">
        <f t="shared" si="2"/>
        <v>93</v>
      </c>
      <c r="K63" s="24">
        <f t="shared" si="3"/>
        <v>107</v>
      </c>
    </row>
    <row r="64" spans="1:11" x14ac:dyDescent="0.3">
      <c r="A64" s="15" t="s">
        <v>92</v>
      </c>
      <c r="B64" t="s">
        <v>289</v>
      </c>
      <c r="C64" t="s">
        <v>232</v>
      </c>
      <c r="E64" s="16">
        <v>42030</v>
      </c>
      <c r="F64">
        <v>7</v>
      </c>
      <c r="G64" s="16">
        <v>42030</v>
      </c>
      <c r="H64" s="24">
        <f t="shared" si="0"/>
        <v>7.0620635633118143</v>
      </c>
      <c r="I64" s="24">
        <f t="shared" si="1"/>
        <v>7.06</v>
      </c>
      <c r="J64" s="25">
        <f t="shared" si="2"/>
        <v>109</v>
      </c>
      <c r="K64" s="24">
        <f t="shared" si="3"/>
        <v>7</v>
      </c>
    </row>
    <row r="65" spans="1:11" x14ac:dyDescent="0.3">
      <c r="A65" s="15" t="s">
        <v>94</v>
      </c>
      <c r="B65" t="s">
        <v>290</v>
      </c>
      <c r="C65" t="s">
        <v>232</v>
      </c>
      <c r="E65" s="16">
        <v>42039</v>
      </c>
      <c r="F65">
        <v>94</v>
      </c>
      <c r="G65" s="16">
        <v>42046</v>
      </c>
      <c r="H65" s="24">
        <f t="shared" si="0"/>
        <v>94.710626212950331</v>
      </c>
      <c r="I65" s="24">
        <f t="shared" si="1"/>
        <v>94.71</v>
      </c>
      <c r="J65" s="25">
        <f t="shared" si="2"/>
        <v>93</v>
      </c>
      <c r="K65" s="24">
        <f t="shared" si="3"/>
        <v>94</v>
      </c>
    </row>
    <row r="66" spans="1:11" x14ac:dyDescent="0.3">
      <c r="A66" s="15" t="s">
        <v>88</v>
      </c>
      <c r="B66" t="s">
        <v>291</v>
      </c>
      <c r="C66" t="s">
        <v>232</v>
      </c>
      <c r="E66" s="16">
        <v>42041</v>
      </c>
      <c r="F66">
        <v>29</v>
      </c>
      <c r="G66" s="16">
        <v>42046</v>
      </c>
      <c r="H66" s="24">
        <f t="shared" si="0"/>
        <v>29.21923574654851</v>
      </c>
      <c r="I66" s="24">
        <f t="shared" si="1"/>
        <v>29.22</v>
      </c>
      <c r="J66" s="25">
        <f t="shared" si="2"/>
        <v>93</v>
      </c>
      <c r="K66" s="24">
        <f t="shared" si="3"/>
        <v>29</v>
      </c>
    </row>
    <row r="67" spans="1:11" x14ac:dyDescent="0.3">
      <c r="A67" s="15" t="s">
        <v>90</v>
      </c>
      <c r="B67" t="s">
        <v>292</v>
      </c>
      <c r="C67" t="s">
        <v>232</v>
      </c>
      <c r="E67" s="16">
        <v>42044</v>
      </c>
      <c r="F67">
        <v>13</v>
      </c>
      <c r="G67" s="16">
        <v>42046</v>
      </c>
      <c r="H67" s="24">
        <f t="shared" ref="H67:H115" si="4">K67*(1.03^(J67/365))</f>
        <v>13.098278093280365</v>
      </c>
      <c r="I67" s="24">
        <f t="shared" ref="I67:I115" si="5">ROUND(H67,2)</f>
        <v>13.1</v>
      </c>
      <c r="J67" s="25">
        <f t="shared" ref="J67:J115" si="6">IF(D67="",$L$2-G67,$L$2-E67)</f>
        <v>93</v>
      </c>
      <c r="K67" s="24">
        <f t="shared" ref="K67:K115" si="7">IF(D67="",F67,D67)</f>
        <v>13</v>
      </c>
    </row>
    <row r="68" spans="1:11" x14ac:dyDescent="0.3">
      <c r="A68" s="15" t="s">
        <v>166</v>
      </c>
      <c r="B68" t="s">
        <v>293</v>
      </c>
      <c r="C68" t="s">
        <v>236</v>
      </c>
      <c r="D68">
        <v>24.96</v>
      </c>
      <c r="E68" s="16">
        <v>42058</v>
      </c>
      <c r="F68">
        <v>20.09</v>
      </c>
      <c r="G68" s="16">
        <v>41851</v>
      </c>
      <c r="H68" s="24">
        <f t="shared" si="4"/>
        <v>25.124266404151413</v>
      </c>
      <c r="I68" s="24">
        <f t="shared" si="5"/>
        <v>25.12</v>
      </c>
      <c r="J68" s="25">
        <f t="shared" si="6"/>
        <v>81</v>
      </c>
      <c r="K68" s="24">
        <f t="shared" si="7"/>
        <v>24.96</v>
      </c>
    </row>
    <row r="69" spans="1:11" x14ac:dyDescent="0.3">
      <c r="A69" s="15" t="s">
        <v>17</v>
      </c>
      <c r="B69" t="s">
        <v>294</v>
      </c>
      <c r="C69" t="s">
        <v>238</v>
      </c>
      <c r="D69">
        <v>0.53</v>
      </c>
      <c r="E69" s="16">
        <v>41956</v>
      </c>
      <c r="F69">
        <v>0.22</v>
      </c>
      <c r="G69" s="16">
        <v>41897</v>
      </c>
      <c r="H69" s="24">
        <f t="shared" si="4"/>
        <v>0.53791303341985142</v>
      </c>
      <c r="I69" s="24">
        <f t="shared" si="5"/>
        <v>0.54</v>
      </c>
      <c r="J69" s="25">
        <f t="shared" si="6"/>
        <v>183</v>
      </c>
      <c r="K69" s="24">
        <f t="shared" si="7"/>
        <v>0.53</v>
      </c>
    </row>
    <row r="70" spans="1:11" x14ac:dyDescent="0.3">
      <c r="A70" s="15" t="s">
        <v>37</v>
      </c>
      <c r="B70" t="s">
        <v>295</v>
      </c>
      <c r="C70" t="s">
        <v>232</v>
      </c>
      <c r="D70">
        <v>2.6</v>
      </c>
      <c r="E70" s="16">
        <v>42067</v>
      </c>
      <c r="F70">
        <v>4.18</v>
      </c>
      <c r="G70" s="16">
        <v>41946</v>
      </c>
      <c r="H70" s="24">
        <f t="shared" si="4"/>
        <v>2.6152043046960776</v>
      </c>
      <c r="I70" s="24">
        <f t="shared" si="5"/>
        <v>2.62</v>
      </c>
      <c r="J70" s="25">
        <f t="shared" si="6"/>
        <v>72</v>
      </c>
      <c r="K70" s="24">
        <f t="shared" si="7"/>
        <v>2.6</v>
      </c>
    </row>
    <row r="71" spans="1:11" x14ac:dyDescent="0.3">
      <c r="A71" s="15" t="s">
        <v>168</v>
      </c>
      <c r="B71" t="s">
        <v>296</v>
      </c>
      <c r="C71" t="s">
        <v>232</v>
      </c>
      <c r="D71">
        <v>3.08</v>
      </c>
      <c r="E71" s="16">
        <v>41964</v>
      </c>
      <c r="F71">
        <v>1.01</v>
      </c>
      <c r="G71" s="16">
        <v>41946</v>
      </c>
      <c r="H71" s="24">
        <f t="shared" si="4"/>
        <v>3.123960617479812</v>
      </c>
      <c r="I71" s="24">
        <f t="shared" si="5"/>
        <v>3.12</v>
      </c>
      <c r="J71" s="25">
        <f t="shared" si="6"/>
        <v>175</v>
      </c>
      <c r="K71" s="24">
        <f t="shared" si="7"/>
        <v>3.08</v>
      </c>
    </row>
    <row r="72" spans="1:11" x14ac:dyDescent="0.3">
      <c r="A72" s="15" t="s">
        <v>170</v>
      </c>
      <c r="B72" t="s">
        <v>171</v>
      </c>
      <c r="C72" t="s">
        <v>232</v>
      </c>
      <c r="D72">
        <v>2.75</v>
      </c>
      <c r="E72" s="16">
        <v>42038</v>
      </c>
      <c r="F72">
        <v>4.59</v>
      </c>
      <c r="G72" s="16">
        <v>41946</v>
      </c>
      <c r="H72" s="24">
        <f t="shared" si="4"/>
        <v>2.7725852735410252</v>
      </c>
      <c r="I72" s="24">
        <f t="shared" si="5"/>
        <v>2.77</v>
      </c>
      <c r="J72" s="25">
        <f t="shared" si="6"/>
        <v>101</v>
      </c>
      <c r="K72" s="24">
        <f t="shared" si="7"/>
        <v>2.75</v>
      </c>
    </row>
    <row r="73" spans="1:11" x14ac:dyDescent="0.3">
      <c r="A73" s="15" t="s">
        <v>19</v>
      </c>
      <c r="B73" t="s">
        <v>297</v>
      </c>
      <c r="C73" t="s">
        <v>238</v>
      </c>
      <c r="D73">
        <v>1.1399999999999999</v>
      </c>
      <c r="E73" s="16">
        <v>41996</v>
      </c>
      <c r="F73">
        <v>1.53</v>
      </c>
      <c r="G73" s="16">
        <v>41946</v>
      </c>
      <c r="H73" s="24">
        <f t="shared" si="4"/>
        <v>1.1532785903303129</v>
      </c>
      <c r="I73" s="24">
        <f t="shared" si="5"/>
        <v>1.1499999999999999</v>
      </c>
      <c r="J73" s="25">
        <f t="shared" si="6"/>
        <v>143</v>
      </c>
      <c r="K73" s="24">
        <f t="shared" si="7"/>
        <v>1.1399999999999999</v>
      </c>
    </row>
    <row r="74" spans="1:11" x14ac:dyDescent="0.3">
      <c r="A74" s="15" t="s">
        <v>172</v>
      </c>
      <c r="B74" t="s">
        <v>298</v>
      </c>
      <c r="C74" t="s">
        <v>238</v>
      </c>
      <c r="D74">
        <v>1.08</v>
      </c>
      <c r="E74" s="16">
        <v>41981</v>
      </c>
      <c r="F74">
        <v>1.4</v>
      </c>
      <c r="G74" s="16">
        <v>41946</v>
      </c>
      <c r="H74" s="24">
        <f t="shared" si="4"/>
        <v>1.0939077296638713</v>
      </c>
      <c r="I74" s="24">
        <f t="shared" si="5"/>
        <v>1.0900000000000001</v>
      </c>
      <c r="J74" s="25">
        <f t="shared" si="6"/>
        <v>158</v>
      </c>
      <c r="K74" s="24">
        <f t="shared" si="7"/>
        <v>1.08</v>
      </c>
    </row>
    <row r="75" spans="1:11" x14ac:dyDescent="0.3">
      <c r="A75" s="15" t="s">
        <v>174</v>
      </c>
      <c r="B75" t="s">
        <v>299</v>
      </c>
      <c r="C75" t="s">
        <v>232</v>
      </c>
      <c r="D75">
        <v>36.049999999999997</v>
      </c>
      <c r="E75" s="16">
        <v>42073</v>
      </c>
      <c r="F75">
        <v>23.94</v>
      </c>
      <c r="G75" s="16">
        <v>40415</v>
      </c>
      <c r="H75" s="24">
        <f t="shared" si="4"/>
        <v>36.243198751171477</v>
      </c>
      <c r="I75" s="24">
        <f t="shared" si="5"/>
        <v>36.24</v>
      </c>
      <c r="J75" s="25">
        <f t="shared" si="6"/>
        <v>66</v>
      </c>
      <c r="K75" s="24">
        <f t="shared" si="7"/>
        <v>36.049999999999997</v>
      </c>
    </row>
    <row r="76" spans="1:11" x14ac:dyDescent="0.3">
      <c r="A76" s="15" t="s">
        <v>176</v>
      </c>
      <c r="B76" t="s">
        <v>300</v>
      </c>
      <c r="C76" t="s">
        <v>232</v>
      </c>
      <c r="D76">
        <v>8.74</v>
      </c>
      <c r="E76" s="16">
        <v>41775</v>
      </c>
      <c r="F76">
        <v>6.61</v>
      </c>
      <c r="G76" s="16">
        <v>41477</v>
      </c>
      <c r="H76" s="24">
        <f t="shared" si="4"/>
        <v>9.001471004177338</v>
      </c>
      <c r="I76" s="24">
        <f t="shared" si="5"/>
        <v>9</v>
      </c>
      <c r="J76" s="25">
        <f t="shared" si="6"/>
        <v>364</v>
      </c>
      <c r="K76" s="24">
        <f t="shared" si="7"/>
        <v>8.74</v>
      </c>
    </row>
    <row r="77" spans="1:11" x14ac:dyDescent="0.3">
      <c r="A77" s="15" t="s">
        <v>178</v>
      </c>
      <c r="B77" t="s">
        <v>301</v>
      </c>
      <c r="C77" t="s">
        <v>232</v>
      </c>
      <c r="D77">
        <v>15.68</v>
      </c>
      <c r="E77" s="16">
        <v>41866</v>
      </c>
      <c r="F77">
        <v>11.36</v>
      </c>
      <c r="G77" s="16">
        <v>41851</v>
      </c>
      <c r="H77" s="24">
        <f t="shared" si="4"/>
        <v>16.030519584275293</v>
      </c>
      <c r="I77" s="24">
        <f t="shared" si="5"/>
        <v>16.03</v>
      </c>
      <c r="J77" s="25">
        <f t="shared" si="6"/>
        <v>273</v>
      </c>
      <c r="K77" s="24">
        <f t="shared" si="7"/>
        <v>15.68</v>
      </c>
    </row>
    <row r="78" spans="1:11" x14ac:dyDescent="0.3">
      <c r="A78" s="15" t="s">
        <v>180</v>
      </c>
      <c r="B78" t="s">
        <v>302</v>
      </c>
      <c r="C78" t="s">
        <v>241</v>
      </c>
      <c r="D78">
        <v>34.78</v>
      </c>
      <c r="E78" s="16">
        <v>42065</v>
      </c>
      <c r="F78">
        <v>21.93</v>
      </c>
      <c r="G78" s="16">
        <v>40415</v>
      </c>
      <c r="H78" s="24">
        <f t="shared" si="4"/>
        <v>34.989053393858761</v>
      </c>
      <c r="I78" s="24">
        <f t="shared" si="5"/>
        <v>34.99</v>
      </c>
      <c r="J78" s="25">
        <f t="shared" si="6"/>
        <v>74</v>
      </c>
      <c r="K78" s="24">
        <f t="shared" si="7"/>
        <v>34.78</v>
      </c>
    </row>
    <row r="79" spans="1:11" x14ac:dyDescent="0.3">
      <c r="A79" s="15" t="s">
        <v>5</v>
      </c>
      <c r="B79" t="s">
        <v>303</v>
      </c>
      <c r="C79" t="s">
        <v>232</v>
      </c>
      <c r="D79">
        <v>12.23</v>
      </c>
      <c r="E79" s="16">
        <v>42030</v>
      </c>
      <c r="F79">
        <v>14.74</v>
      </c>
      <c r="G79" s="16">
        <v>41946</v>
      </c>
      <c r="H79" s="24">
        <f t="shared" si="4"/>
        <v>12.338433911329071</v>
      </c>
      <c r="I79" s="24">
        <f t="shared" si="5"/>
        <v>12.34</v>
      </c>
      <c r="J79" s="25">
        <f t="shared" si="6"/>
        <v>109</v>
      </c>
      <c r="K79" s="24">
        <f t="shared" si="7"/>
        <v>12.23</v>
      </c>
    </row>
    <row r="80" spans="1:11" x14ac:dyDescent="0.3">
      <c r="A80" s="15" t="s">
        <v>21</v>
      </c>
      <c r="B80" t="s">
        <v>304</v>
      </c>
      <c r="C80" t="s">
        <v>236</v>
      </c>
      <c r="D80">
        <v>17.03</v>
      </c>
      <c r="E80" s="16">
        <v>42041</v>
      </c>
      <c r="F80">
        <v>14.63</v>
      </c>
      <c r="G80" s="16">
        <v>41851</v>
      </c>
      <c r="H80" s="24">
        <f t="shared" si="4"/>
        <v>17.165693543679993</v>
      </c>
      <c r="I80" s="24">
        <f t="shared" si="5"/>
        <v>17.170000000000002</v>
      </c>
      <c r="J80" s="25">
        <f t="shared" si="6"/>
        <v>98</v>
      </c>
      <c r="K80" s="24">
        <f t="shared" si="7"/>
        <v>17.03</v>
      </c>
    </row>
    <row r="81" spans="1:11" x14ac:dyDescent="0.3">
      <c r="A81" s="15" t="s">
        <v>72</v>
      </c>
      <c r="B81" t="s">
        <v>305</v>
      </c>
      <c r="C81" t="s">
        <v>232</v>
      </c>
      <c r="D81">
        <v>9.89</v>
      </c>
      <c r="E81" s="16">
        <v>41898</v>
      </c>
      <c r="F81">
        <v>7.86</v>
      </c>
      <c r="G81" s="16">
        <v>41851</v>
      </c>
      <c r="H81" s="24">
        <f t="shared" si="4"/>
        <v>10.084918130401636</v>
      </c>
      <c r="I81" s="24">
        <f t="shared" si="5"/>
        <v>10.08</v>
      </c>
      <c r="J81" s="25">
        <f t="shared" si="6"/>
        <v>241</v>
      </c>
      <c r="K81" s="24">
        <f t="shared" si="7"/>
        <v>9.89</v>
      </c>
    </row>
    <row r="82" spans="1:11" x14ac:dyDescent="0.3">
      <c r="A82" s="15" t="s">
        <v>182</v>
      </c>
      <c r="B82" t="s">
        <v>306</v>
      </c>
      <c r="C82" t="s">
        <v>232</v>
      </c>
      <c r="D82">
        <v>12.5</v>
      </c>
      <c r="E82" s="16">
        <v>42058</v>
      </c>
      <c r="F82">
        <v>9.51</v>
      </c>
      <c r="G82" s="16">
        <v>41851</v>
      </c>
      <c r="H82" s="24">
        <f t="shared" si="4"/>
        <v>12.582264825796981</v>
      </c>
      <c r="I82" s="24">
        <f t="shared" si="5"/>
        <v>12.58</v>
      </c>
      <c r="J82" s="25">
        <f t="shared" si="6"/>
        <v>81</v>
      </c>
      <c r="K82" s="24">
        <f t="shared" si="7"/>
        <v>12.5</v>
      </c>
    </row>
    <row r="83" spans="1:11" x14ac:dyDescent="0.3">
      <c r="A83" s="15" t="s">
        <v>184</v>
      </c>
      <c r="B83" t="s">
        <v>307</v>
      </c>
      <c r="C83" t="s">
        <v>241</v>
      </c>
      <c r="D83">
        <v>54</v>
      </c>
      <c r="E83" s="16">
        <v>42027</v>
      </c>
      <c r="F83">
        <v>33.14</v>
      </c>
      <c r="G83" s="16">
        <v>41851</v>
      </c>
      <c r="H83" s="24">
        <f t="shared" si="4"/>
        <v>54.492013235156044</v>
      </c>
      <c r="I83" s="24">
        <f t="shared" si="5"/>
        <v>54.49</v>
      </c>
      <c r="J83" s="25">
        <f t="shared" si="6"/>
        <v>112</v>
      </c>
      <c r="K83" s="24">
        <f t="shared" si="7"/>
        <v>54</v>
      </c>
    </row>
    <row r="84" spans="1:11" x14ac:dyDescent="0.3">
      <c r="A84" s="15" t="s">
        <v>23</v>
      </c>
      <c r="B84" t="s">
        <v>308</v>
      </c>
      <c r="C84" t="s">
        <v>241</v>
      </c>
      <c r="D84">
        <v>61.11</v>
      </c>
      <c r="E84" s="16">
        <v>41968</v>
      </c>
      <c r="F84">
        <v>20.059999999999999</v>
      </c>
      <c r="G84" s="16">
        <v>41851</v>
      </c>
      <c r="H84" s="24">
        <f t="shared" si="4"/>
        <v>61.962143837645634</v>
      </c>
      <c r="I84" s="24">
        <f t="shared" si="5"/>
        <v>61.96</v>
      </c>
      <c r="J84" s="25">
        <f t="shared" si="6"/>
        <v>171</v>
      </c>
      <c r="K84" s="24">
        <f t="shared" si="7"/>
        <v>61.11</v>
      </c>
    </row>
    <row r="85" spans="1:11" x14ac:dyDescent="0.3">
      <c r="A85" s="15" t="s">
        <v>186</v>
      </c>
      <c r="B85" t="s">
        <v>309</v>
      </c>
      <c r="C85" t="s">
        <v>236</v>
      </c>
      <c r="D85">
        <v>40.450000000000003</v>
      </c>
      <c r="E85" s="16">
        <v>42067</v>
      </c>
      <c r="F85">
        <v>32.75</v>
      </c>
      <c r="G85" s="16">
        <v>41900</v>
      </c>
      <c r="H85" s="24">
        <f t="shared" si="4"/>
        <v>40.686543894213976</v>
      </c>
      <c r="I85" s="24">
        <f t="shared" si="5"/>
        <v>40.69</v>
      </c>
      <c r="J85" s="25">
        <f t="shared" si="6"/>
        <v>72</v>
      </c>
      <c r="K85" s="24">
        <f t="shared" si="7"/>
        <v>40.450000000000003</v>
      </c>
    </row>
    <row r="86" spans="1:11" x14ac:dyDescent="0.3">
      <c r="A86" s="15" t="s">
        <v>188</v>
      </c>
      <c r="B86" t="s">
        <v>310</v>
      </c>
      <c r="C86" t="s">
        <v>232</v>
      </c>
      <c r="D86">
        <v>5</v>
      </c>
      <c r="E86" s="16">
        <v>41982</v>
      </c>
      <c r="F86">
        <v>5.86</v>
      </c>
      <c r="G86" s="16">
        <v>41851</v>
      </c>
      <c r="H86" s="24">
        <f t="shared" si="4"/>
        <v>5.0639775245345362</v>
      </c>
      <c r="I86" s="24">
        <f t="shared" si="5"/>
        <v>5.0599999999999996</v>
      </c>
      <c r="J86" s="25">
        <f t="shared" si="6"/>
        <v>157</v>
      </c>
      <c r="K86" s="24">
        <f t="shared" si="7"/>
        <v>5</v>
      </c>
    </row>
    <row r="87" spans="1:11" x14ac:dyDescent="0.3">
      <c r="A87" s="15" t="s">
        <v>190</v>
      </c>
      <c r="B87" t="s">
        <v>311</v>
      </c>
      <c r="C87" t="s">
        <v>236</v>
      </c>
      <c r="D87">
        <v>92.16</v>
      </c>
      <c r="E87" s="16">
        <v>42061</v>
      </c>
      <c r="F87">
        <v>48.98</v>
      </c>
      <c r="G87" s="16">
        <v>41528</v>
      </c>
      <c r="H87" s="24">
        <f t="shared" si="4"/>
        <v>92.743987305850339</v>
      </c>
      <c r="I87" s="24">
        <f t="shared" si="5"/>
        <v>92.74</v>
      </c>
      <c r="J87" s="25">
        <f t="shared" si="6"/>
        <v>78</v>
      </c>
      <c r="K87" s="24">
        <f t="shared" si="7"/>
        <v>92.16</v>
      </c>
    </row>
    <row r="88" spans="1:11" x14ac:dyDescent="0.3">
      <c r="A88" s="15" t="s">
        <v>25</v>
      </c>
      <c r="B88" t="s">
        <v>312</v>
      </c>
      <c r="C88" t="s">
        <v>236</v>
      </c>
      <c r="D88">
        <v>20.65</v>
      </c>
      <c r="E88" s="16">
        <v>42066</v>
      </c>
      <c r="F88">
        <v>12.36</v>
      </c>
      <c r="G88" s="16">
        <v>41851</v>
      </c>
      <c r="H88" s="24">
        <f t="shared" si="4"/>
        <v>20.77243941290336</v>
      </c>
      <c r="I88" s="24">
        <f t="shared" si="5"/>
        <v>20.77</v>
      </c>
      <c r="J88" s="25">
        <f t="shared" si="6"/>
        <v>73</v>
      </c>
      <c r="K88" s="24">
        <f t="shared" si="7"/>
        <v>20.65</v>
      </c>
    </row>
    <row r="89" spans="1:11" x14ac:dyDescent="0.3">
      <c r="A89" s="15" t="s">
        <v>192</v>
      </c>
      <c r="B89" t="s">
        <v>313</v>
      </c>
      <c r="C89" t="s">
        <v>314</v>
      </c>
      <c r="D89">
        <v>1.68</v>
      </c>
      <c r="E89" s="16">
        <v>42058</v>
      </c>
      <c r="F89">
        <v>1.3</v>
      </c>
      <c r="G89" s="16">
        <v>41851</v>
      </c>
      <c r="H89" s="24">
        <f t="shared" si="4"/>
        <v>1.6910563925871143</v>
      </c>
      <c r="I89" s="24">
        <f t="shared" si="5"/>
        <v>1.69</v>
      </c>
      <c r="J89" s="25">
        <f t="shared" si="6"/>
        <v>81</v>
      </c>
      <c r="K89" s="24">
        <f t="shared" si="7"/>
        <v>1.68</v>
      </c>
    </row>
    <row r="90" spans="1:11" x14ac:dyDescent="0.3">
      <c r="A90" s="15" t="s">
        <v>74</v>
      </c>
      <c r="B90" t="s">
        <v>315</v>
      </c>
      <c r="C90" t="s">
        <v>232</v>
      </c>
      <c r="D90">
        <v>19.940000000000001</v>
      </c>
      <c r="E90" s="16">
        <v>42069</v>
      </c>
      <c r="F90">
        <v>21</v>
      </c>
      <c r="G90" s="16">
        <v>41946</v>
      </c>
      <c r="H90" s="24">
        <f t="shared" si="4"/>
        <v>20.053357095524831</v>
      </c>
      <c r="I90" s="24">
        <f t="shared" si="5"/>
        <v>20.05</v>
      </c>
      <c r="J90" s="25">
        <f t="shared" si="6"/>
        <v>70</v>
      </c>
      <c r="K90" s="24">
        <f t="shared" si="7"/>
        <v>19.940000000000001</v>
      </c>
    </row>
    <row r="91" spans="1:11" x14ac:dyDescent="0.3">
      <c r="A91" s="15" t="s">
        <v>194</v>
      </c>
      <c r="B91" t="s">
        <v>316</v>
      </c>
      <c r="C91" t="s">
        <v>232</v>
      </c>
      <c r="D91">
        <v>1.65</v>
      </c>
      <c r="E91" s="16">
        <v>41823</v>
      </c>
      <c r="F91">
        <v>1.24</v>
      </c>
      <c r="G91" s="16">
        <v>41946</v>
      </c>
      <c r="H91" s="24">
        <f t="shared" si="4"/>
        <v>1.6927694613171314</v>
      </c>
      <c r="I91" s="24">
        <f t="shared" si="5"/>
        <v>1.69</v>
      </c>
      <c r="J91" s="25">
        <f t="shared" si="6"/>
        <v>316</v>
      </c>
      <c r="K91" s="24">
        <f t="shared" si="7"/>
        <v>1.65</v>
      </c>
    </row>
    <row r="92" spans="1:11" x14ac:dyDescent="0.3">
      <c r="A92" s="15" t="s">
        <v>29</v>
      </c>
      <c r="B92" t="s">
        <v>317</v>
      </c>
      <c r="C92" t="s">
        <v>318</v>
      </c>
      <c r="D92">
        <v>36.950000000000003</v>
      </c>
      <c r="E92" s="16">
        <v>41920</v>
      </c>
      <c r="F92">
        <v>32.51</v>
      </c>
      <c r="G92" s="16">
        <v>41851</v>
      </c>
      <c r="H92" s="24">
        <f t="shared" si="4"/>
        <v>37.611164282842552</v>
      </c>
      <c r="I92" s="24">
        <f t="shared" si="5"/>
        <v>37.61</v>
      </c>
      <c r="J92" s="25">
        <f t="shared" si="6"/>
        <v>219</v>
      </c>
      <c r="K92" s="24">
        <f t="shared" si="7"/>
        <v>36.950000000000003</v>
      </c>
    </row>
    <row r="93" spans="1:11" x14ac:dyDescent="0.3">
      <c r="A93" s="15" t="s">
        <v>196</v>
      </c>
      <c r="B93" t="s">
        <v>319</v>
      </c>
      <c r="C93" t="s">
        <v>284</v>
      </c>
      <c r="D93">
        <v>345</v>
      </c>
      <c r="E93" s="16">
        <v>41943</v>
      </c>
      <c r="F93">
        <v>345</v>
      </c>
      <c r="G93" s="16">
        <v>41912</v>
      </c>
      <c r="H93" s="24">
        <f t="shared" si="4"/>
        <v>350.51976260421321</v>
      </c>
      <c r="I93" s="24">
        <f t="shared" si="5"/>
        <v>350.52</v>
      </c>
      <c r="J93" s="25">
        <f t="shared" si="6"/>
        <v>196</v>
      </c>
      <c r="K93" s="24">
        <f t="shared" si="7"/>
        <v>345</v>
      </c>
    </row>
    <row r="94" spans="1:11" x14ac:dyDescent="0.3">
      <c r="A94" s="15" t="s">
        <v>198</v>
      </c>
      <c r="B94" t="s">
        <v>320</v>
      </c>
      <c r="C94" t="s">
        <v>321</v>
      </c>
      <c r="D94">
        <v>235.99</v>
      </c>
      <c r="E94" s="16">
        <v>42065</v>
      </c>
      <c r="F94">
        <v>141.03</v>
      </c>
      <c r="G94" s="16">
        <v>42017</v>
      </c>
      <c r="H94" s="24">
        <f t="shared" si="4"/>
        <v>237.40847355999799</v>
      </c>
      <c r="I94" s="24">
        <f t="shared" si="5"/>
        <v>237.41</v>
      </c>
      <c r="J94" s="25">
        <f t="shared" si="6"/>
        <v>74</v>
      </c>
      <c r="K94" s="24">
        <f t="shared" si="7"/>
        <v>235.99</v>
      </c>
    </row>
    <row r="95" spans="1:11" x14ac:dyDescent="0.3">
      <c r="A95" s="15" t="s">
        <v>200</v>
      </c>
      <c r="B95" t="s">
        <v>322</v>
      </c>
      <c r="C95" t="s">
        <v>323</v>
      </c>
      <c r="D95">
        <v>171.57</v>
      </c>
      <c r="E95" s="16">
        <v>42065</v>
      </c>
      <c r="F95">
        <v>91.24</v>
      </c>
      <c r="G95" s="16">
        <v>40415</v>
      </c>
      <c r="H95" s="24">
        <f t="shared" si="4"/>
        <v>172.60126195469661</v>
      </c>
      <c r="I95" s="24">
        <f t="shared" si="5"/>
        <v>172.6</v>
      </c>
      <c r="J95" s="25">
        <f t="shared" si="6"/>
        <v>74</v>
      </c>
      <c r="K95" s="24">
        <f t="shared" si="7"/>
        <v>171.57</v>
      </c>
    </row>
    <row r="96" spans="1:11" x14ac:dyDescent="0.3">
      <c r="A96" s="15" t="s">
        <v>202</v>
      </c>
      <c r="B96" t="s">
        <v>324</v>
      </c>
      <c r="C96" t="s">
        <v>318</v>
      </c>
      <c r="D96">
        <v>74.16</v>
      </c>
      <c r="E96" s="16">
        <v>42030</v>
      </c>
      <c r="F96">
        <v>51.17</v>
      </c>
      <c r="G96" s="16">
        <v>40415</v>
      </c>
      <c r="H96" s="24">
        <f t="shared" si="4"/>
        <v>74.817519122172015</v>
      </c>
      <c r="I96" s="24">
        <f t="shared" si="5"/>
        <v>74.819999999999993</v>
      </c>
      <c r="J96" s="25">
        <f t="shared" si="6"/>
        <v>109</v>
      </c>
      <c r="K96" s="24">
        <f t="shared" si="7"/>
        <v>74.16</v>
      </c>
    </row>
    <row r="97" spans="1:11" x14ac:dyDescent="0.3">
      <c r="A97" s="15" t="s">
        <v>82</v>
      </c>
      <c r="B97" t="s">
        <v>325</v>
      </c>
      <c r="C97" t="s">
        <v>240</v>
      </c>
      <c r="D97">
        <v>16.62</v>
      </c>
      <c r="E97" s="16">
        <v>42034</v>
      </c>
      <c r="F97">
        <v>10.09</v>
      </c>
      <c r="G97" s="16">
        <v>42017</v>
      </c>
      <c r="H97" s="24">
        <f t="shared" si="4"/>
        <v>16.76192602667091</v>
      </c>
      <c r="I97" s="24">
        <f t="shared" si="5"/>
        <v>16.760000000000002</v>
      </c>
      <c r="J97" s="25">
        <f t="shared" si="6"/>
        <v>105</v>
      </c>
      <c r="K97" s="24">
        <f t="shared" si="7"/>
        <v>16.62</v>
      </c>
    </row>
    <row r="98" spans="1:11" x14ac:dyDescent="0.3">
      <c r="A98" s="15" t="s">
        <v>56</v>
      </c>
      <c r="B98" t="s">
        <v>326</v>
      </c>
      <c r="C98" t="s">
        <v>232</v>
      </c>
      <c r="D98">
        <v>0.9</v>
      </c>
      <c r="E98" s="16">
        <v>41955</v>
      </c>
      <c r="F98">
        <v>0.45</v>
      </c>
      <c r="G98" s="16">
        <v>41851</v>
      </c>
      <c r="H98" s="24">
        <f t="shared" si="4"/>
        <v>0.91351120246240847</v>
      </c>
      <c r="I98" s="24">
        <f t="shared" si="5"/>
        <v>0.91</v>
      </c>
      <c r="J98" s="25">
        <f t="shared" si="6"/>
        <v>184</v>
      </c>
      <c r="K98" s="24">
        <f t="shared" si="7"/>
        <v>0.9</v>
      </c>
    </row>
    <row r="99" spans="1:11" x14ac:dyDescent="0.3">
      <c r="A99" s="15" t="s">
        <v>204</v>
      </c>
      <c r="B99" t="s">
        <v>327</v>
      </c>
      <c r="C99" t="s">
        <v>284</v>
      </c>
      <c r="D99">
        <v>4.0599999999999996</v>
      </c>
      <c r="E99" s="16">
        <v>41983</v>
      </c>
      <c r="F99">
        <v>2.85</v>
      </c>
      <c r="G99" s="16">
        <v>40415</v>
      </c>
      <c r="H99" s="24">
        <f t="shared" si="4"/>
        <v>4.1116167652970974</v>
      </c>
      <c r="I99" s="24">
        <f t="shared" si="5"/>
        <v>4.1100000000000003</v>
      </c>
      <c r="J99" s="25">
        <f t="shared" si="6"/>
        <v>156</v>
      </c>
      <c r="K99" s="24">
        <f t="shared" si="7"/>
        <v>4.0599999999999996</v>
      </c>
    </row>
    <row r="100" spans="1:11" x14ac:dyDescent="0.3">
      <c r="A100" s="15" t="s">
        <v>206</v>
      </c>
      <c r="B100" t="s">
        <v>328</v>
      </c>
      <c r="C100" t="s">
        <v>237</v>
      </c>
      <c r="D100">
        <v>11.75</v>
      </c>
      <c r="E100" s="16">
        <v>41950</v>
      </c>
      <c r="F100">
        <v>10.42</v>
      </c>
      <c r="G100" s="16">
        <v>41963</v>
      </c>
      <c r="H100" s="24">
        <f t="shared" si="4"/>
        <v>11.931226410128264</v>
      </c>
      <c r="I100" s="24">
        <f t="shared" si="5"/>
        <v>11.93</v>
      </c>
      <c r="J100" s="25">
        <f t="shared" si="6"/>
        <v>189</v>
      </c>
      <c r="K100" s="24">
        <f t="shared" si="7"/>
        <v>11.75</v>
      </c>
    </row>
    <row r="101" spans="1:11" x14ac:dyDescent="0.3">
      <c r="A101" s="15" t="s">
        <v>66</v>
      </c>
      <c r="B101" t="s">
        <v>329</v>
      </c>
      <c r="C101" t="s">
        <v>323</v>
      </c>
      <c r="D101">
        <v>22.42</v>
      </c>
      <c r="E101" s="16">
        <v>41858</v>
      </c>
      <c r="F101">
        <v>45.53</v>
      </c>
      <c r="G101" s="16">
        <v>41946</v>
      </c>
      <c r="H101" s="24">
        <f t="shared" si="4"/>
        <v>22.936043982986021</v>
      </c>
      <c r="I101" s="24">
        <f t="shared" si="5"/>
        <v>22.94</v>
      </c>
      <c r="J101" s="25">
        <f t="shared" si="6"/>
        <v>281</v>
      </c>
      <c r="K101" s="24">
        <f t="shared" si="7"/>
        <v>22.42</v>
      </c>
    </row>
    <row r="102" spans="1:11" x14ac:dyDescent="0.3">
      <c r="A102" s="15" t="s">
        <v>68</v>
      </c>
      <c r="B102" t="s">
        <v>330</v>
      </c>
      <c r="C102" t="s">
        <v>236</v>
      </c>
      <c r="D102">
        <v>28.22</v>
      </c>
      <c r="E102" s="16">
        <v>41983</v>
      </c>
      <c r="F102">
        <v>24.11</v>
      </c>
      <c r="G102" s="16">
        <v>41946</v>
      </c>
      <c r="H102" s="24">
        <f t="shared" si="4"/>
        <v>28.578774659281795</v>
      </c>
      <c r="I102" s="24">
        <f t="shared" si="5"/>
        <v>28.58</v>
      </c>
      <c r="J102" s="25">
        <f t="shared" si="6"/>
        <v>156</v>
      </c>
      <c r="K102" s="24">
        <f t="shared" si="7"/>
        <v>28.22</v>
      </c>
    </row>
    <row r="103" spans="1:11" x14ac:dyDescent="0.3">
      <c r="A103" s="15" t="s">
        <v>52</v>
      </c>
      <c r="B103" t="s">
        <v>239</v>
      </c>
      <c r="C103" t="s">
        <v>240</v>
      </c>
      <c r="D103">
        <v>5.86</v>
      </c>
      <c r="E103" s="16">
        <v>42079</v>
      </c>
      <c r="F103">
        <v>5.87</v>
      </c>
      <c r="G103" s="16">
        <v>41946</v>
      </c>
      <c r="H103" s="24">
        <f t="shared" si="4"/>
        <v>5.8885429183699785</v>
      </c>
      <c r="I103" s="24">
        <f t="shared" si="5"/>
        <v>5.89</v>
      </c>
      <c r="J103" s="25">
        <f t="shared" si="6"/>
        <v>60</v>
      </c>
      <c r="K103" s="24">
        <f t="shared" si="7"/>
        <v>5.86</v>
      </c>
    </row>
    <row r="104" spans="1:11" x14ac:dyDescent="0.3">
      <c r="A104" s="15" t="s">
        <v>208</v>
      </c>
      <c r="B104" t="s">
        <v>331</v>
      </c>
      <c r="C104" t="s">
        <v>323</v>
      </c>
      <c r="D104">
        <v>595.5</v>
      </c>
      <c r="E104" s="16">
        <v>42004</v>
      </c>
      <c r="F104">
        <v>52.98</v>
      </c>
      <c r="G104" s="16">
        <v>42017</v>
      </c>
      <c r="H104" s="24">
        <f t="shared" si="4"/>
        <v>602.04614576981862</v>
      </c>
      <c r="I104" s="24">
        <f t="shared" si="5"/>
        <v>602.04999999999995</v>
      </c>
      <c r="J104" s="25">
        <f t="shared" si="6"/>
        <v>135</v>
      </c>
      <c r="K104" s="24">
        <f t="shared" si="7"/>
        <v>595.5</v>
      </c>
    </row>
    <row r="105" spans="1:11" x14ac:dyDescent="0.3">
      <c r="A105" s="15" t="s">
        <v>210</v>
      </c>
      <c r="B105" t="s">
        <v>332</v>
      </c>
      <c r="C105" t="s">
        <v>318</v>
      </c>
      <c r="D105">
        <v>82.28</v>
      </c>
      <c r="E105" s="16">
        <v>42010</v>
      </c>
      <c r="F105">
        <v>135.75</v>
      </c>
      <c r="G105" s="16">
        <v>41946</v>
      </c>
      <c r="H105" s="24">
        <f t="shared" si="4"/>
        <v>83.144069014369023</v>
      </c>
      <c r="I105" s="24">
        <f t="shared" si="5"/>
        <v>83.14</v>
      </c>
      <c r="J105" s="25">
        <f t="shared" si="6"/>
        <v>129</v>
      </c>
      <c r="K105" s="24">
        <f t="shared" si="7"/>
        <v>82.28</v>
      </c>
    </row>
    <row r="106" spans="1:11" x14ac:dyDescent="0.3">
      <c r="A106" s="15" t="s">
        <v>212</v>
      </c>
      <c r="B106" t="s">
        <v>333</v>
      </c>
      <c r="C106" t="s">
        <v>321</v>
      </c>
      <c r="D106">
        <v>990</v>
      </c>
      <c r="E106" s="16">
        <v>42012</v>
      </c>
      <c r="F106">
        <v>357.48</v>
      </c>
      <c r="G106" s="16">
        <v>42017</v>
      </c>
      <c r="H106" s="24">
        <f t="shared" si="4"/>
        <v>1000.2345351652315</v>
      </c>
      <c r="I106" s="24">
        <f t="shared" si="5"/>
        <v>1000.23</v>
      </c>
      <c r="J106" s="25">
        <f t="shared" si="6"/>
        <v>127</v>
      </c>
      <c r="K106" s="24">
        <f t="shared" si="7"/>
        <v>990</v>
      </c>
    </row>
    <row r="107" spans="1:11" x14ac:dyDescent="0.3">
      <c r="A107" s="15" t="s">
        <v>214</v>
      </c>
      <c r="B107" t="s">
        <v>334</v>
      </c>
      <c r="C107" t="s">
        <v>321</v>
      </c>
      <c r="D107">
        <v>3895</v>
      </c>
      <c r="E107" s="16">
        <v>42072</v>
      </c>
      <c r="F107">
        <v>2504.0100000000002</v>
      </c>
      <c r="G107" s="16">
        <v>41946</v>
      </c>
      <c r="H107" s="24">
        <f t="shared" si="4"/>
        <v>3916.1911719744194</v>
      </c>
      <c r="I107" s="24">
        <f t="shared" si="5"/>
        <v>3916.19</v>
      </c>
      <c r="J107" s="25">
        <f t="shared" si="6"/>
        <v>67</v>
      </c>
      <c r="K107" s="24">
        <f t="shared" si="7"/>
        <v>3895</v>
      </c>
    </row>
    <row r="108" spans="1:11" x14ac:dyDescent="0.3">
      <c r="A108" s="15" t="s">
        <v>216</v>
      </c>
      <c r="B108" t="s">
        <v>335</v>
      </c>
      <c r="C108" t="s">
        <v>236</v>
      </c>
      <c r="D108">
        <v>42.99</v>
      </c>
      <c r="E108" s="16">
        <v>41677</v>
      </c>
      <c r="F108">
        <v>28.82</v>
      </c>
      <c r="G108" s="16">
        <v>40856</v>
      </c>
      <c r="H108" s="24">
        <f t="shared" si="4"/>
        <v>44.628902429380055</v>
      </c>
      <c r="I108" s="24">
        <f t="shared" si="5"/>
        <v>44.63</v>
      </c>
      <c r="J108" s="25">
        <f t="shared" si="6"/>
        <v>462</v>
      </c>
      <c r="K108" s="24">
        <f t="shared" si="7"/>
        <v>42.99</v>
      </c>
    </row>
    <row r="109" spans="1:11" x14ac:dyDescent="0.3">
      <c r="A109" s="15" t="s">
        <v>218</v>
      </c>
      <c r="B109" t="s">
        <v>336</v>
      </c>
      <c r="C109" t="s">
        <v>232</v>
      </c>
      <c r="D109">
        <v>737</v>
      </c>
      <c r="E109" s="16">
        <v>42065</v>
      </c>
      <c r="F109">
        <v>525.78</v>
      </c>
      <c r="G109" s="16">
        <v>42017</v>
      </c>
      <c r="H109" s="24">
        <f t="shared" si="4"/>
        <v>741.42991234255055</v>
      </c>
      <c r="I109" s="24">
        <f t="shared" si="5"/>
        <v>741.43</v>
      </c>
      <c r="J109" s="25">
        <f t="shared" si="6"/>
        <v>74</v>
      </c>
      <c r="K109" s="24">
        <f t="shared" si="7"/>
        <v>737</v>
      </c>
    </row>
    <row r="110" spans="1:11" x14ac:dyDescent="0.3">
      <c r="A110" s="15" t="s">
        <v>220</v>
      </c>
      <c r="B110" t="s">
        <v>337</v>
      </c>
      <c r="C110" t="s">
        <v>321</v>
      </c>
      <c r="D110">
        <v>792.5</v>
      </c>
      <c r="E110" s="16">
        <v>42010</v>
      </c>
      <c r="F110">
        <v>604</v>
      </c>
      <c r="G110" s="16">
        <v>42017</v>
      </c>
      <c r="H110" s="24">
        <f t="shared" si="4"/>
        <v>800.82249263353731</v>
      </c>
      <c r="I110" s="24">
        <f t="shared" si="5"/>
        <v>800.82</v>
      </c>
      <c r="J110" s="25">
        <f t="shared" si="6"/>
        <v>129</v>
      </c>
      <c r="K110" s="24">
        <f t="shared" si="7"/>
        <v>792.5</v>
      </c>
    </row>
    <row r="111" spans="1:11" x14ac:dyDescent="0.3">
      <c r="A111" s="15" t="s">
        <v>84</v>
      </c>
      <c r="B111" t="s">
        <v>338</v>
      </c>
      <c r="C111" t="s">
        <v>232</v>
      </c>
      <c r="D111">
        <v>162.30000000000001</v>
      </c>
      <c r="E111" s="16">
        <v>42031</v>
      </c>
      <c r="F111">
        <v>109</v>
      </c>
      <c r="G111" s="16">
        <v>42017</v>
      </c>
      <c r="H111" s="24">
        <f t="shared" si="4"/>
        <v>163.72572850568963</v>
      </c>
      <c r="I111" s="24">
        <f t="shared" si="5"/>
        <v>163.72999999999999</v>
      </c>
      <c r="J111" s="25">
        <f t="shared" si="6"/>
        <v>108</v>
      </c>
      <c r="K111" s="24">
        <f t="shared" si="7"/>
        <v>162.30000000000001</v>
      </c>
    </row>
    <row r="112" spans="1:11" x14ac:dyDescent="0.3">
      <c r="A112" s="15" t="s">
        <v>222</v>
      </c>
      <c r="B112" t="s">
        <v>339</v>
      </c>
      <c r="C112" t="s">
        <v>240</v>
      </c>
      <c r="D112">
        <v>63.23</v>
      </c>
      <c r="E112" s="16">
        <v>42010</v>
      </c>
      <c r="F112">
        <v>208</v>
      </c>
      <c r="G112" s="16">
        <v>42017</v>
      </c>
      <c r="H112" s="24">
        <f t="shared" si="4"/>
        <v>63.89401414412437</v>
      </c>
      <c r="I112" s="24">
        <f t="shared" si="5"/>
        <v>63.89</v>
      </c>
      <c r="J112" s="25">
        <f t="shared" si="6"/>
        <v>129</v>
      </c>
      <c r="K112" s="24">
        <f t="shared" si="7"/>
        <v>63.23</v>
      </c>
    </row>
    <row r="113" spans="1:11" x14ac:dyDescent="0.3">
      <c r="A113" s="15" t="s">
        <v>224</v>
      </c>
      <c r="B113" t="s">
        <v>340</v>
      </c>
      <c r="C113" t="s">
        <v>232</v>
      </c>
      <c r="D113">
        <v>0.02</v>
      </c>
      <c r="E113" s="16">
        <v>41894</v>
      </c>
      <c r="F113">
        <v>0.02</v>
      </c>
      <c r="G113" s="16">
        <v>42017</v>
      </c>
      <c r="H113" s="24">
        <f t="shared" si="4"/>
        <v>2.0400779551211726E-2</v>
      </c>
      <c r="I113" s="24">
        <f t="shared" si="5"/>
        <v>0.02</v>
      </c>
      <c r="J113" s="25">
        <f t="shared" si="6"/>
        <v>245</v>
      </c>
      <c r="K113" s="24">
        <f t="shared" si="7"/>
        <v>0.02</v>
      </c>
    </row>
    <row r="114" spans="1:11" x14ac:dyDescent="0.3">
      <c r="A114" s="15" t="s">
        <v>39</v>
      </c>
      <c r="B114" t="s">
        <v>341</v>
      </c>
      <c r="C114" t="s">
        <v>237</v>
      </c>
      <c r="D114">
        <v>2.1</v>
      </c>
      <c r="E114" s="16">
        <v>41870</v>
      </c>
      <c r="F114">
        <v>2.02</v>
      </c>
      <c r="G114" s="16">
        <v>41851</v>
      </c>
      <c r="H114" s="24">
        <f t="shared" si="4"/>
        <v>2.1462492355847571</v>
      </c>
      <c r="I114" s="24">
        <f t="shared" si="5"/>
        <v>2.15</v>
      </c>
      <c r="J114" s="25">
        <f t="shared" si="6"/>
        <v>269</v>
      </c>
      <c r="K114" s="24">
        <f t="shared" si="7"/>
        <v>2.1</v>
      </c>
    </row>
    <row r="115" spans="1:11" x14ac:dyDescent="0.3">
      <c r="A115" s="15" t="s">
        <v>41</v>
      </c>
      <c r="B115" t="s">
        <v>342</v>
      </c>
      <c r="C115" t="s">
        <v>237</v>
      </c>
      <c r="D115">
        <v>1.18</v>
      </c>
      <c r="E115" s="16">
        <v>42061</v>
      </c>
      <c r="F115">
        <v>1.07</v>
      </c>
      <c r="G115" s="16">
        <v>41851</v>
      </c>
      <c r="H115" s="24">
        <f t="shared" si="4"/>
        <v>1.1874772680219552</v>
      </c>
      <c r="I115" s="24">
        <f t="shared" si="5"/>
        <v>1.19</v>
      </c>
      <c r="J115" s="25">
        <f t="shared" si="6"/>
        <v>78</v>
      </c>
      <c r="K115" s="24">
        <f t="shared" si="7"/>
        <v>1.18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0"/>
  <sheetViews>
    <sheetView workbookViewId="0">
      <selection activeCell="D18" sqref="D18"/>
    </sheetView>
  </sheetViews>
  <sheetFormatPr defaultRowHeight="15" x14ac:dyDescent="0.3"/>
  <cols>
    <col min="1" max="1" width="14.28515625" style="15" customWidth="1"/>
    <col min="2" max="2" width="16.7109375" style="15" customWidth="1"/>
    <col min="3" max="3" width="24.85546875" style="15" customWidth="1"/>
    <col min="4" max="4" width="23.5703125" style="15" customWidth="1"/>
    <col min="5" max="5" width="17.7109375" style="15" customWidth="1"/>
  </cols>
  <sheetData>
    <row r="1" spans="1:5" x14ac:dyDescent="0.3">
      <c r="A1" s="27" t="s">
        <v>891</v>
      </c>
      <c r="B1" s="27" t="s">
        <v>892</v>
      </c>
      <c r="C1" s="27" t="s">
        <v>893</v>
      </c>
      <c r="D1" s="27" t="s">
        <v>890</v>
      </c>
      <c r="E1" s="27" t="s">
        <v>889</v>
      </c>
    </row>
    <row r="2" spans="1:5" x14ac:dyDescent="0.3">
      <c r="A2" s="15" t="s">
        <v>86</v>
      </c>
      <c r="B2" s="15" t="s">
        <v>360</v>
      </c>
    </row>
    <row r="3" spans="1:5" x14ac:dyDescent="0.3">
      <c r="A3" s="15" t="s">
        <v>86</v>
      </c>
      <c r="B3" s="15" t="s">
        <v>361</v>
      </c>
    </row>
    <row r="4" spans="1:5" x14ac:dyDescent="0.3">
      <c r="A4" s="15" t="s">
        <v>86</v>
      </c>
      <c r="B4" s="15" t="s">
        <v>362</v>
      </c>
    </row>
    <row r="5" spans="1:5" x14ac:dyDescent="0.3">
      <c r="A5" s="15" t="s">
        <v>86</v>
      </c>
      <c r="B5" s="15" t="s">
        <v>363</v>
      </c>
      <c r="C5" s="15" t="s">
        <v>799</v>
      </c>
      <c r="D5" s="15" t="s">
        <v>799</v>
      </c>
    </row>
    <row r="6" spans="1:5" x14ac:dyDescent="0.3">
      <c r="A6" s="15" t="s">
        <v>86</v>
      </c>
      <c r="B6" s="15" t="s">
        <v>363</v>
      </c>
    </row>
    <row r="7" spans="1:5" x14ac:dyDescent="0.3">
      <c r="A7" s="15" t="s">
        <v>86</v>
      </c>
      <c r="B7" s="15" t="s">
        <v>364</v>
      </c>
      <c r="C7" s="15" t="s">
        <v>365</v>
      </c>
      <c r="D7" s="15" t="s">
        <v>365</v>
      </c>
    </row>
    <row r="8" spans="1:5" x14ac:dyDescent="0.3">
      <c r="A8" s="15" t="s">
        <v>86</v>
      </c>
      <c r="B8" s="15" t="s">
        <v>364</v>
      </c>
    </row>
    <row r="9" spans="1:5" x14ac:dyDescent="0.3">
      <c r="A9" s="15" t="s">
        <v>86</v>
      </c>
      <c r="B9" s="15" t="s">
        <v>366</v>
      </c>
      <c r="C9" s="15" t="s">
        <v>367</v>
      </c>
      <c r="D9" s="15" t="s">
        <v>367</v>
      </c>
    </row>
    <row r="10" spans="1:5" x14ac:dyDescent="0.3">
      <c r="A10" s="15" t="s">
        <v>86</v>
      </c>
      <c r="B10" s="15" t="s">
        <v>800</v>
      </c>
    </row>
    <row r="11" spans="1:5" x14ac:dyDescent="0.3">
      <c r="A11" s="15" t="s">
        <v>86</v>
      </c>
      <c r="B11" s="15" t="s">
        <v>368</v>
      </c>
      <c r="C11" s="15" t="s">
        <v>369</v>
      </c>
      <c r="D11" s="15" t="s">
        <v>369</v>
      </c>
    </row>
    <row r="12" spans="1:5" x14ac:dyDescent="0.3">
      <c r="A12" s="15" t="s">
        <v>86</v>
      </c>
      <c r="B12" s="15" t="s">
        <v>801</v>
      </c>
    </row>
    <row r="13" spans="1:5" x14ac:dyDescent="0.3">
      <c r="A13" s="15" t="s">
        <v>86</v>
      </c>
      <c r="B13" s="15" t="s">
        <v>370</v>
      </c>
    </row>
    <row r="14" spans="1:5" x14ac:dyDescent="0.3">
      <c r="A14" s="15" t="s">
        <v>86</v>
      </c>
      <c r="B14" s="15" t="s">
        <v>371</v>
      </c>
      <c r="C14" s="15" t="s">
        <v>802</v>
      </c>
      <c r="D14" s="15" t="s">
        <v>802</v>
      </c>
    </row>
    <row r="15" spans="1:5" x14ac:dyDescent="0.3">
      <c r="A15" s="15" t="s">
        <v>86</v>
      </c>
      <c r="B15" s="15" t="s">
        <v>372</v>
      </c>
      <c r="C15" s="15" t="s">
        <v>373</v>
      </c>
      <c r="D15" s="15" t="s">
        <v>373</v>
      </c>
    </row>
    <row r="16" spans="1:5" x14ac:dyDescent="0.3">
      <c r="A16" s="15" t="s">
        <v>86</v>
      </c>
      <c r="B16" s="15" t="s">
        <v>374</v>
      </c>
      <c r="C16" s="15" t="s">
        <v>375</v>
      </c>
      <c r="D16" s="15" t="s">
        <v>375</v>
      </c>
    </row>
    <row r="17" spans="1:4" x14ac:dyDescent="0.3">
      <c r="A17" s="15" t="s">
        <v>96</v>
      </c>
      <c r="B17" s="15" t="s">
        <v>364</v>
      </c>
      <c r="C17" s="15" t="s">
        <v>376</v>
      </c>
      <c r="D17" s="15" t="s">
        <v>376</v>
      </c>
    </row>
    <row r="18" spans="1:4" x14ac:dyDescent="0.3">
      <c r="A18" s="15" t="s">
        <v>96</v>
      </c>
      <c r="B18" s="15" t="s">
        <v>364</v>
      </c>
    </row>
    <row r="19" spans="1:4" x14ac:dyDescent="0.3">
      <c r="A19" s="15" t="s">
        <v>96</v>
      </c>
      <c r="B19" s="15" t="s">
        <v>800</v>
      </c>
    </row>
    <row r="20" spans="1:4" x14ac:dyDescent="0.3">
      <c r="A20" s="15" t="s">
        <v>96</v>
      </c>
      <c r="B20" s="15" t="s">
        <v>370</v>
      </c>
      <c r="C20" s="15" t="s">
        <v>377</v>
      </c>
      <c r="D20" s="15" t="s">
        <v>377</v>
      </c>
    </row>
    <row r="21" spans="1:4" x14ac:dyDescent="0.3">
      <c r="A21" s="15" t="s">
        <v>96</v>
      </c>
      <c r="B21" s="15" t="s">
        <v>371</v>
      </c>
      <c r="C21" s="15" t="s">
        <v>803</v>
      </c>
      <c r="D21" s="15" t="s">
        <v>803</v>
      </c>
    </row>
    <row r="22" spans="1:4" x14ac:dyDescent="0.3">
      <c r="A22" s="15" t="s">
        <v>98</v>
      </c>
      <c r="B22" s="15" t="s">
        <v>378</v>
      </c>
      <c r="C22" s="15" t="s">
        <v>804</v>
      </c>
    </row>
    <row r="23" spans="1:4" x14ac:dyDescent="0.3">
      <c r="A23" s="15" t="s">
        <v>98</v>
      </c>
      <c r="B23" s="15" t="s">
        <v>364</v>
      </c>
      <c r="C23" s="15" t="s">
        <v>379</v>
      </c>
    </row>
    <row r="24" spans="1:4" x14ac:dyDescent="0.3">
      <c r="A24" s="15" t="s">
        <v>98</v>
      </c>
      <c r="B24" s="15" t="s">
        <v>380</v>
      </c>
    </row>
    <row r="25" spans="1:4" x14ac:dyDescent="0.3">
      <c r="A25" s="15" t="s">
        <v>98</v>
      </c>
      <c r="B25" s="15" t="s">
        <v>366</v>
      </c>
      <c r="C25" s="15" t="s">
        <v>381</v>
      </c>
      <c r="D25" s="15" t="s">
        <v>381</v>
      </c>
    </row>
    <row r="26" spans="1:4" x14ac:dyDescent="0.3">
      <c r="A26" s="15" t="s">
        <v>98</v>
      </c>
      <c r="B26" s="15" t="s">
        <v>382</v>
      </c>
      <c r="C26" s="15" t="s">
        <v>805</v>
      </c>
      <c r="D26" s="15" t="s">
        <v>805</v>
      </c>
    </row>
    <row r="27" spans="1:4" x14ac:dyDescent="0.3">
      <c r="A27" s="15" t="s">
        <v>98</v>
      </c>
      <c r="B27" s="15" t="s">
        <v>370</v>
      </c>
    </row>
    <row r="28" spans="1:4" x14ac:dyDescent="0.3">
      <c r="A28" s="15" t="s">
        <v>98</v>
      </c>
      <c r="B28" s="15" t="s">
        <v>383</v>
      </c>
      <c r="C28" s="15" t="s">
        <v>384</v>
      </c>
      <c r="D28" s="15" t="s">
        <v>384</v>
      </c>
    </row>
    <row r="29" spans="1:4" x14ac:dyDescent="0.3">
      <c r="A29" s="15" t="s">
        <v>100</v>
      </c>
      <c r="B29" s="15" t="s">
        <v>361</v>
      </c>
    </row>
    <row r="30" spans="1:4" x14ac:dyDescent="0.3">
      <c r="A30" s="15" t="s">
        <v>100</v>
      </c>
      <c r="B30" s="15" t="s">
        <v>385</v>
      </c>
    </row>
    <row r="31" spans="1:4" x14ac:dyDescent="0.3">
      <c r="A31" s="15" t="s">
        <v>100</v>
      </c>
      <c r="B31" s="15" t="s">
        <v>364</v>
      </c>
      <c r="C31" s="15" t="s">
        <v>386</v>
      </c>
    </row>
    <row r="32" spans="1:4" x14ac:dyDescent="0.3">
      <c r="A32" s="15" t="s">
        <v>100</v>
      </c>
      <c r="B32" s="15" t="s">
        <v>380</v>
      </c>
    </row>
    <row r="33" spans="1:4" x14ac:dyDescent="0.3">
      <c r="A33" s="15" t="s">
        <v>100</v>
      </c>
      <c r="B33" s="15" t="s">
        <v>366</v>
      </c>
      <c r="C33" s="15" t="s">
        <v>387</v>
      </c>
      <c r="D33" s="15" t="s">
        <v>387</v>
      </c>
    </row>
    <row r="34" spans="1:4" x14ac:dyDescent="0.3">
      <c r="A34" s="15" t="s">
        <v>100</v>
      </c>
      <c r="B34" s="15" t="s">
        <v>382</v>
      </c>
      <c r="C34" s="15" t="s">
        <v>388</v>
      </c>
      <c r="D34" s="15" t="s">
        <v>388</v>
      </c>
    </row>
    <row r="35" spans="1:4" x14ac:dyDescent="0.3">
      <c r="A35" s="15" t="s">
        <v>100</v>
      </c>
      <c r="B35" s="15" t="s">
        <v>370</v>
      </c>
    </row>
    <row r="36" spans="1:4" x14ac:dyDescent="0.3">
      <c r="A36" s="15" t="s">
        <v>100</v>
      </c>
      <c r="B36" s="15" t="s">
        <v>389</v>
      </c>
      <c r="C36" s="15" t="s">
        <v>390</v>
      </c>
      <c r="D36" s="15" t="s">
        <v>390</v>
      </c>
    </row>
    <row r="37" spans="1:4" x14ac:dyDescent="0.3">
      <c r="A37" s="15" t="s">
        <v>100</v>
      </c>
      <c r="B37" s="15" t="s">
        <v>371</v>
      </c>
      <c r="C37" s="15" t="s">
        <v>391</v>
      </c>
      <c r="D37" s="15" t="s">
        <v>391</v>
      </c>
    </row>
    <row r="38" spans="1:4" x14ac:dyDescent="0.3">
      <c r="A38" s="15" t="s">
        <v>100</v>
      </c>
      <c r="B38" s="15" t="s">
        <v>392</v>
      </c>
      <c r="C38" s="15" t="s">
        <v>391</v>
      </c>
      <c r="D38" s="15" t="s">
        <v>391</v>
      </c>
    </row>
    <row r="39" spans="1:4" x14ac:dyDescent="0.3">
      <c r="A39" s="15" t="s">
        <v>100</v>
      </c>
      <c r="B39" s="15" t="s">
        <v>374</v>
      </c>
      <c r="C39" s="15" t="s">
        <v>393</v>
      </c>
      <c r="D39" s="15" t="s">
        <v>393</v>
      </c>
    </row>
    <row r="40" spans="1:4" x14ac:dyDescent="0.3">
      <c r="A40" s="15" t="s">
        <v>100</v>
      </c>
    </row>
    <row r="41" spans="1:4" x14ac:dyDescent="0.3">
      <c r="A41" s="15" t="s">
        <v>102</v>
      </c>
      <c r="B41" s="15" t="s">
        <v>385</v>
      </c>
      <c r="C41" s="15" t="s">
        <v>806</v>
      </c>
      <c r="D41" s="15" t="s">
        <v>806</v>
      </c>
    </row>
    <row r="42" spans="1:4" x14ac:dyDescent="0.3">
      <c r="A42" s="15" t="s">
        <v>102</v>
      </c>
      <c r="B42" s="15" t="s">
        <v>385</v>
      </c>
    </row>
    <row r="43" spans="1:4" x14ac:dyDescent="0.3">
      <c r="A43" s="15" t="s">
        <v>102</v>
      </c>
      <c r="B43" s="15" t="s">
        <v>364</v>
      </c>
      <c r="C43" s="15" t="s">
        <v>394</v>
      </c>
    </row>
    <row r="44" spans="1:4" x14ac:dyDescent="0.3">
      <c r="A44" s="15" t="s">
        <v>102</v>
      </c>
      <c r="B44" s="15" t="s">
        <v>380</v>
      </c>
      <c r="C44" s="15" t="s">
        <v>807</v>
      </c>
      <c r="D44" s="15" t="s">
        <v>807</v>
      </c>
    </row>
    <row r="45" spans="1:4" x14ac:dyDescent="0.3">
      <c r="A45" s="15" t="s">
        <v>102</v>
      </c>
      <c r="B45" s="15" t="s">
        <v>380</v>
      </c>
    </row>
    <row r="46" spans="1:4" x14ac:dyDescent="0.3">
      <c r="A46" s="15" t="s">
        <v>102</v>
      </c>
      <c r="B46" s="15" t="s">
        <v>370</v>
      </c>
      <c r="C46" s="15" t="s">
        <v>395</v>
      </c>
      <c r="D46" s="15" t="s">
        <v>395</v>
      </c>
    </row>
    <row r="47" spans="1:4" x14ac:dyDescent="0.3">
      <c r="A47" s="15" t="s">
        <v>102</v>
      </c>
      <c r="B47" s="15" t="s">
        <v>370</v>
      </c>
    </row>
    <row r="48" spans="1:4" x14ac:dyDescent="0.3">
      <c r="A48" s="15" t="s">
        <v>102</v>
      </c>
      <c r="B48" s="15" t="s">
        <v>396</v>
      </c>
      <c r="C48" s="15" t="s">
        <v>397</v>
      </c>
      <c r="D48" s="15" t="s">
        <v>397</v>
      </c>
    </row>
    <row r="49" spans="1:4" x14ac:dyDescent="0.3">
      <c r="A49" s="15" t="s">
        <v>102</v>
      </c>
      <c r="B49" s="15" t="s">
        <v>398</v>
      </c>
      <c r="C49" s="15" t="s">
        <v>399</v>
      </c>
      <c r="D49" s="15" t="s">
        <v>399</v>
      </c>
    </row>
    <row r="50" spans="1:4" x14ac:dyDescent="0.3">
      <c r="A50" s="15" t="s">
        <v>102</v>
      </c>
      <c r="B50" s="15" t="s">
        <v>400</v>
      </c>
    </row>
    <row r="51" spans="1:4" x14ac:dyDescent="0.3">
      <c r="A51" s="15" t="s">
        <v>102</v>
      </c>
      <c r="B51" s="15" t="s">
        <v>371</v>
      </c>
      <c r="C51" s="15" t="s">
        <v>401</v>
      </c>
      <c r="D51" s="15" t="s">
        <v>401</v>
      </c>
    </row>
    <row r="52" spans="1:4" x14ac:dyDescent="0.3">
      <c r="A52" s="15" t="s">
        <v>104</v>
      </c>
      <c r="B52" s="15" t="s">
        <v>361</v>
      </c>
      <c r="C52" s="15" t="s">
        <v>402</v>
      </c>
    </row>
    <row r="53" spans="1:4" x14ac:dyDescent="0.3">
      <c r="A53" s="15" t="s">
        <v>104</v>
      </c>
      <c r="B53" s="15" t="s">
        <v>403</v>
      </c>
      <c r="C53" s="15" t="s">
        <v>404</v>
      </c>
      <c r="D53" s="15" t="s">
        <v>404</v>
      </c>
    </row>
    <row r="54" spans="1:4" x14ac:dyDescent="0.3">
      <c r="A54" s="15" t="s">
        <v>104</v>
      </c>
      <c r="B54" s="15" t="s">
        <v>364</v>
      </c>
      <c r="C54" s="15" t="s">
        <v>404</v>
      </c>
      <c r="D54" s="15" t="s">
        <v>404</v>
      </c>
    </row>
    <row r="55" spans="1:4" x14ac:dyDescent="0.3">
      <c r="A55" s="15" t="s">
        <v>104</v>
      </c>
      <c r="B55" s="15" t="s">
        <v>364</v>
      </c>
    </row>
    <row r="56" spans="1:4" x14ac:dyDescent="0.3">
      <c r="A56" s="15" t="s">
        <v>104</v>
      </c>
      <c r="B56" s="15" t="s">
        <v>800</v>
      </c>
    </row>
    <row r="57" spans="1:4" x14ac:dyDescent="0.3">
      <c r="A57" s="15" t="s">
        <v>104</v>
      </c>
      <c r="B57" s="15" t="s">
        <v>398</v>
      </c>
      <c r="C57" s="15" t="s">
        <v>808</v>
      </c>
      <c r="D57" s="15" t="s">
        <v>808</v>
      </c>
    </row>
    <row r="58" spans="1:4" x14ac:dyDescent="0.3">
      <c r="A58" s="15" t="s">
        <v>104</v>
      </c>
      <c r="B58" s="15" t="s">
        <v>400</v>
      </c>
    </row>
    <row r="59" spans="1:4" x14ac:dyDescent="0.3">
      <c r="A59" s="15" t="s">
        <v>104</v>
      </c>
      <c r="B59" s="15" t="s">
        <v>371</v>
      </c>
      <c r="C59" s="15" t="s">
        <v>808</v>
      </c>
      <c r="D59" s="15" t="s">
        <v>808</v>
      </c>
    </row>
    <row r="60" spans="1:4" x14ac:dyDescent="0.3">
      <c r="A60" s="15" t="s">
        <v>106</v>
      </c>
      <c r="B60" s="15" t="s">
        <v>405</v>
      </c>
      <c r="C60" s="15" t="s">
        <v>406</v>
      </c>
    </row>
    <row r="61" spans="1:4" x14ac:dyDescent="0.3">
      <c r="A61" s="15" t="s">
        <v>106</v>
      </c>
      <c r="B61" s="15" t="s">
        <v>407</v>
      </c>
      <c r="C61" s="15" t="s">
        <v>406</v>
      </c>
    </row>
    <row r="62" spans="1:4" x14ac:dyDescent="0.3">
      <c r="A62" s="15" t="s">
        <v>106</v>
      </c>
      <c r="B62" s="15" t="s">
        <v>370</v>
      </c>
      <c r="C62" s="15" t="s">
        <v>809</v>
      </c>
    </row>
    <row r="63" spans="1:4" x14ac:dyDescent="0.3">
      <c r="A63" s="15" t="s">
        <v>106</v>
      </c>
      <c r="B63" s="15" t="s">
        <v>408</v>
      </c>
    </row>
    <row r="64" spans="1:4" x14ac:dyDescent="0.3">
      <c r="A64" s="15" t="s">
        <v>106</v>
      </c>
      <c r="B64" s="15" t="s">
        <v>810</v>
      </c>
    </row>
    <row r="65" spans="1:4" x14ac:dyDescent="0.3">
      <c r="A65" s="15" t="s">
        <v>108</v>
      </c>
      <c r="B65" s="15" t="s">
        <v>407</v>
      </c>
      <c r="C65" s="15" t="s">
        <v>811</v>
      </c>
      <c r="D65" s="15" t="s">
        <v>811</v>
      </c>
    </row>
    <row r="66" spans="1:4" x14ac:dyDescent="0.3">
      <c r="A66" s="15" t="s">
        <v>108</v>
      </c>
      <c r="B66" s="15" t="s">
        <v>407</v>
      </c>
    </row>
    <row r="67" spans="1:4" x14ac:dyDescent="0.3">
      <c r="A67" s="15" t="s">
        <v>108</v>
      </c>
      <c r="B67" s="15" t="s">
        <v>407</v>
      </c>
    </row>
    <row r="68" spans="1:4" x14ac:dyDescent="0.3">
      <c r="A68" s="15" t="s">
        <v>108</v>
      </c>
      <c r="B68" s="15" t="s">
        <v>409</v>
      </c>
      <c r="C68" s="15" t="s">
        <v>811</v>
      </c>
      <c r="D68" s="15" t="s">
        <v>811</v>
      </c>
    </row>
    <row r="69" spans="1:4" x14ac:dyDescent="0.3">
      <c r="A69" s="15" t="s">
        <v>110</v>
      </c>
      <c r="B69" s="15" t="s">
        <v>361</v>
      </c>
      <c r="C69" s="15" t="s">
        <v>410</v>
      </c>
      <c r="D69" s="15" t="s">
        <v>410</v>
      </c>
    </row>
    <row r="70" spans="1:4" x14ac:dyDescent="0.3">
      <c r="A70" s="15" t="s">
        <v>110</v>
      </c>
      <c r="B70" s="15" t="s">
        <v>364</v>
      </c>
      <c r="C70" s="15" t="s">
        <v>411</v>
      </c>
      <c r="D70" s="15" t="s">
        <v>412</v>
      </c>
    </row>
    <row r="71" spans="1:4" x14ac:dyDescent="0.3">
      <c r="A71" s="15" t="s">
        <v>110</v>
      </c>
      <c r="B71" s="15" t="s">
        <v>364</v>
      </c>
    </row>
    <row r="72" spans="1:4" x14ac:dyDescent="0.3">
      <c r="A72" s="15" t="s">
        <v>110</v>
      </c>
      <c r="B72" s="15" t="s">
        <v>380</v>
      </c>
      <c r="C72" s="15" t="s">
        <v>413</v>
      </c>
    </row>
    <row r="73" spans="1:4" x14ac:dyDescent="0.3">
      <c r="A73" s="15" t="s">
        <v>110</v>
      </c>
      <c r="B73" s="15" t="s">
        <v>366</v>
      </c>
      <c r="C73" s="15" t="s">
        <v>414</v>
      </c>
      <c r="D73" s="15" t="s">
        <v>414</v>
      </c>
    </row>
    <row r="74" spans="1:4" x14ac:dyDescent="0.3">
      <c r="A74" s="15" t="s">
        <v>110</v>
      </c>
      <c r="B74" s="15" t="s">
        <v>800</v>
      </c>
    </row>
    <row r="75" spans="1:4" x14ac:dyDescent="0.3">
      <c r="A75" s="15" t="s">
        <v>110</v>
      </c>
      <c r="B75" s="15" t="s">
        <v>382</v>
      </c>
      <c r="C75" s="15" t="s">
        <v>812</v>
      </c>
      <c r="D75" s="15" t="s">
        <v>812</v>
      </c>
    </row>
    <row r="76" spans="1:4" x14ac:dyDescent="0.3">
      <c r="A76" s="15" t="s">
        <v>110</v>
      </c>
      <c r="B76" s="15" t="s">
        <v>370</v>
      </c>
      <c r="C76" s="15" t="s">
        <v>415</v>
      </c>
    </row>
    <row r="77" spans="1:4" x14ac:dyDescent="0.3">
      <c r="A77" s="15" t="s">
        <v>110</v>
      </c>
      <c r="B77" s="15" t="s">
        <v>371</v>
      </c>
      <c r="C77" s="15" t="s">
        <v>416</v>
      </c>
      <c r="D77" s="15" t="s">
        <v>416</v>
      </c>
    </row>
    <row r="78" spans="1:4" x14ac:dyDescent="0.3">
      <c r="A78" s="15" t="s">
        <v>110</v>
      </c>
      <c r="B78" s="15" t="s">
        <v>417</v>
      </c>
      <c r="C78" s="15" t="s">
        <v>416</v>
      </c>
      <c r="D78" s="15" t="s">
        <v>416</v>
      </c>
    </row>
    <row r="79" spans="1:4" x14ac:dyDescent="0.3">
      <c r="A79" s="15" t="s">
        <v>110</v>
      </c>
      <c r="B79" s="15" t="s">
        <v>418</v>
      </c>
      <c r="C79" s="15" t="s">
        <v>416</v>
      </c>
      <c r="D79" s="15" t="s">
        <v>416</v>
      </c>
    </row>
    <row r="80" spans="1:4" x14ac:dyDescent="0.3">
      <c r="A80" s="15" t="s">
        <v>112</v>
      </c>
      <c r="B80" s="15" t="s">
        <v>385</v>
      </c>
      <c r="C80" s="15" t="s">
        <v>813</v>
      </c>
      <c r="D80" s="15" t="s">
        <v>813</v>
      </c>
    </row>
    <row r="81" spans="1:4" x14ac:dyDescent="0.3">
      <c r="A81" s="15" t="s">
        <v>112</v>
      </c>
      <c r="B81" s="15" t="s">
        <v>385</v>
      </c>
    </row>
    <row r="82" spans="1:4" x14ac:dyDescent="0.3">
      <c r="A82" s="15" t="s">
        <v>112</v>
      </c>
      <c r="B82" s="15" t="s">
        <v>364</v>
      </c>
      <c r="C82" s="15" t="s">
        <v>419</v>
      </c>
      <c r="D82" s="15" t="s">
        <v>419</v>
      </c>
    </row>
    <row r="83" spans="1:4" x14ac:dyDescent="0.3">
      <c r="A83" s="15" t="s">
        <v>112</v>
      </c>
      <c r="B83" s="15" t="s">
        <v>420</v>
      </c>
      <c r="C83" s="15" t="s">
        <v>814</v>
      </c>
      <c r="D83" s="15" t="s">
        <v>814</v>
      </c>
    </row>
    <row r="84" spans="1:4" x14ac:dyDescent="0.3">
      <c r="A84" s="15" t="s">
        <v>112</v>
      </c>
      <c r="B84" s="15" t="s">
        <v>380</v>
      </c>
    </row>
    <row r="85" spans="1:4" x14ac:dyDescent="0.3">
      <c r="A85" s="15" t="s">
        <v>112</v>
      </c>
      <c r="B85" s="15" t="s">
        <v>366</v>
      </c>
      <c r="C85" s="15" t="s">
        <v>421</v>
      </c>
      <c r="D85" s="15" t="s">
        <v>421</v>
      </c>
    </row>
    <row r="86" spans="1:4" x14ac:dyDescent="0.3">
      <c r="A86" s="15" t="s">
        <v>112</v>
      </c>
      <c r="B86" s="15" t="s">
        <v>800</v>
      </c>
    </row>
    <row r="87" spans="1:4" x14ac:dyDescent="0.3">
      <c r="A87" s="15" t="s">
        <v>112</v>
      </c>
      <c r="B87" s="15" t="s">
        <v>370</v>
      </c>
      <c r="C87" s="15" t="s">
        <v>815</v>
      </c>
    </row>
    <row r="88" spans="1:4" x14ac:dyDescent="0.3">
      <c r="A88" s="15" t="s">
        <v>114</v>
      </c>
      <c r="B88" s="15" t="s">
        <v>361</v>
      </c>
      <c r="C88" s="15" t="s">
        <v>422</v>
      </c>
      <c r="D88" s="15" t="s">
        <v>422</v>
      </c>
    </row>
    <row r="89" spans="1:4" x14ac:dyDescent="0.3">
      <c r="A89" s="15" t="s">
        <v>114</v>
      </c>
      <c r="B89" s="15" t="s">
        <v>364</v>
      </c>
      <c r="C89" s="15" t="s">
        <v>422</v>
      </c>
      <c r="D89" s="15" t="s">
        <v>422</v>
      </c>
    </row>
    <row r="90" spans="1:4" x14ac:dyDescent="0.3">
      <c r="A90" s="15" t="s">
        <v>114</v>
      </c>
      <c r="B90" s="15" t="s">
        <v>364</v>
      </c>
    </row>
    <row r="91" spans="1:4" x14ac:dyDescent="0.3">
      <c r="A91" s="15" t="s">
        <v>114</v>
      </c>
      <c r="B91" s="15" t="s">
        <v>800</v>
      </c>
    </row>
    <row r="92" spans="1:4" x14ac:dyDescent="0.3">
      <c r="A92" s="15" t="s">
        <v>114</v>
      </c>
      <c r="B92" s="15" t="s">
        <v>370</v>
      </c>
    </row>
    <row r="93" spans="1:4" x14ac:dyDescent="0.3">
      <c r="A93" s="15" t="s">
        <v>114</v>
      </c>
      <c r="B93" s="15" t="s">
        <v>400</v>
      </c>
    </row>
    <row r="94" spans="1:4" x14ac:dyDescent="0.3">
      <c r="A94" s="15" t="s">
        <v>114</v>
      </c>
      <c r="B94" s="15" t="s">
        <v>371</v>
      </c>
      <c r="C94" s="15" t="s">
        <v>423</v>
      </c>
      <c r="D94" s="15" t="s">
        <v>423</v>
      </c>
    </row>
    <row r="95" spans="1:4" x14ac:dyDescent="0.3">
      <c r="A95" s="15" t="s">
        <v>116</v>
      </c>
      <c r="B95" s="15" t="s">
        <v>361</v>
      </c>
    </row>
    <row r="96" spans="1:4" x14ac:dyDescent="0.3">
      <c r="A96" s="15" t="s">
        <v>116</v>
      </c>
      <c r="B96" s="15" t="s">
        <v>385</v>
      </c>
      <c r="C96" s="15" t="s">
        <v>816</v>
      </c>
      <c r="D96" s="15" t="s">
        <v>816</v>
      </c>
    </row>
    <row r="97" spans="1:4" x14ac:dyDescent="0.3">
      <c r="A97" s="15" t="s">
        <v>116</v>
      </c>
      <c r="B97" s="15" t="s">
        <v>385</v>
      </c>
    </row>
    <row r="98" spans="1:4" x14ac:dyDescent="0.3">
      <c r="A98" s="15" t="s">
        <v>116</v>
      </c>
      <c r="B98" s="15" t="s">
        <v>364</v>
      </c>
      <c r="C98" s="15" t="s">
        <v>424</v>
      </c>
      <c r="D98" s="15" t="s">
        <v>424</v>
      </c>
    </row>
    <row r="99" spans="1:4" x14ac:dyDescent="0.3">
      <c r="A99" s="15" t="s">
        <v>116</v>
      </c>
      <c r="B99" s="15" t="s">
        <v>364</v>
      </c>
    </row>
    <row r="100" spans="1:4" x14ac:dyDescent="0.3">
      <c r="A100" s="15" t="s">
        <v>116</v>
      </c>
      <c r="B100" s="15" t="s">
        <v>800</v>
      </c>
    </row>
    <row r="101" spans="1:4" x14ac:dyDescent="0.3">
      <c r="A101" s="15" t="s">
        <v>116</v>
      </c>
      <c r="B101" s="15" t="s">
        <v>371</v>
      </c>
      <c r="C101" s="15" t="s">
        <v>816</v>
      </c>
      <c r="D101" s="15" t="s">
        <v>816</v>
      </c>
    </row>
    <row r="102" spans="1:4" x14ac:dyDescent="0.3">
      <c r="A102" s="15" t="s">
        <v>116</v>
      </c>
      <c r="B102" s="15" t="s">
        <v>425</v>
      </c>
      <c r="C102" s="15" t="s">
        <v>426</v>
      </c>
      <c r="D102" s="15" t="s">
        <v>426</v>
      </c>
    </row>
    <row r="103" spans="1:4" x14ac:dyDescent="0.3">
      <c r="A103" s="15" t="s">
        <v>118</v>
      </c>
      <c r="B103" s="15" t="s">
        <v>364</v>
      </c>
      <c r="C103" s="15" t="s">
        <v>427</v>
      </c>
      <c r="D103" s="15" t="s">
        <v>427</v>
      </c>
    </row>
    <row r="104" spans="1:4" x14ac:dyDescent="0.3">
      <c r="A104" s="15" t="s">
        <v>118</v>
      </c>
      <c r="B104" s="15" t="s">
        <v>364</v>
      </c>
      <c r="D104" s="15" t="s">
        <v>428</v>
      </c>
    </row>
    <row r="105" spans="1:4" x14ac:dyDescent="0.3">
      <c r="A105" s="15" t="s">
        <v>118</v>
      </c>
      <c r="B105" s="15" t="s">
        <v>364</v>
      </c>
    </row>
    <row r="106" spans="1:4" x14ac:dyDescent="0.3">
      <c r="A106" s="15" t="s">
        <v>118</v>
      </c>
      <c r="B106" s="15" t="s">
        <v>380</v>
      </c>
      <c r="C106" s="15" t="s">
        <v>428</v>
      </c>
    </row>
    <row r="107" spans="1:4" x14ac:dyDescent="0.3">
      <c r="A107" s="15" t="s">
        <v>118</v>
      </c>
      <c r="B107" s="15" t="s">
        <v>366</v>
      </c>
      <c r="C107" s="15" t="s">
        <v>428</v>
      </c>
      <c r="D107" s="15" t="s">
        <v>429</v>
      </c>
    </row>
    <row r="108" spans="1:4" x14ac:dyDescent="0.3">
      <c r="A108" s="15" t="s">
        <v>118</v>
      </c>
      <c r="B108" s="15" t="s">
        <v>400</v>
      </c>
      <c r="C108" s="15" t="s">
        <v>428</v>
      </c>
    </row>
    <row r="109" spans="1:4" x14ac:dyDescent="0.3">
      <c r="A109" s="15" t="s">
        <v>120</v>
      </c>
      <c r="B109" s="15" t="s">
        <v>361</v>
      </c>
      <c r="C109" s="15" t="s">
        <v>817</v>
      </c>
      <c r="D109" s="15" t="s">
        <v>817</v>
      </c>
    </row>
    <row r="110" spans="1:4" x14ac:dyDescent="0.3">
      <c r="A110" s="15" t="s">
        <v>120</v>
      </c>
      <c r="B110" s="15" t="s">
        <v>361</v>
      </c>
    </row>
    <row r="111" spans="1:4" x14ac:dyDescent="0.3">
      <c r="A111" s="15" t="s">
        <v>120</v>
      </c>
      <c r="B111" s="15" t="s">
        <v>362</v>
      </c>
    </row>
    <row r="112" spans="1:4" x14ac:dyDescent="0.3">
      <c r="A112" s="15" t="s">
        <v>120</v>
      </c>
      <c r="B112" s="15" t="s">
        <v>363</v>
      </c>
    </row>
    <row r="113" spans="1:4" x14ac:dyDescent="0.3">
      <c r="A113" s="15" t="s">
        <v>120</v>
      </c>
      <c r="B113" s="15" t="s">
        <v>364</v>
      </c>
      <c r="C113" s="15" t="s">
        <v>430</v>
      </c>
      <c r="D113" s="15" t="s">
        <v>430</v>
      </c>
    </row>
    <row r="114" spans="1:4" x14ac:dyDescent="0.3">
      <c r="A114" s="15" t="s">
        <v>120</v>
      </c>
      <c r="B114" s="15" t="s">
        <v>364</v>
      </c>
    </row>
    <row r="115" spans="1:4" x14ac:dyDescent="0.3">
      <c r="A115" s="15" t="s">
        <v>120</v>
      </c>
      <c r="B115" s="15" t="s">
        <v>800</v>
      </c>
    </row>
    <row r="116" spans="1:4" x14ac:dyDescent="0.3">
      <c r="A116" s="15" t="s">
        <v>120</v>
      </c>
      <c r="B116" s="15" t="s">
        <v>370</v>
      </c>
      <c r="C116" s="15" t="s">
        <v>431</v>
      </c>
      <c r="D116" s="15" t="s">
        <v>431</v>
      </c>
    </row>
    <row r="117" spans="1:4" x14ac:dyDescent="0.3">
      <c r="A117" s="15" t="s">
        <v>120</v>
      </c>
      <c r="B117" s="15" t="s">
        <v>370</v>
      </c>
    </row>
    <row r="118" spans="1:4" x14ac:dyDescent="0.3">
      <c r="A118" s="15" t="s">
        <v>120</v>
      </c>
      <c r="B118" s="15" t="s">
        <v>371</v>
      </c>
      <c r="C118" s="15" t="s">
        <v>818</v>
      </c>
      <c r="D118" s="15" t="s">
        <v>818</v>
      </c>
    </row>
    <row r="119" spans="1:4" x14ac:dyDescent="0.3">
      <c r="A119" s="15" t="s">
        <v>122</v>
      </c>
      <c r="B119" s="15" t="s">
        <v>361</v>
      </c>
    </row>
    <row r="120" spans="1:4" x14ac:dyDescent="0.3">
      <c r="A120" s="15" t="s">
        <v>122</v>
      </c>
      <c r="B120" s="15" t="s">
        <v>385</v>
      </c>
    </row>
    <row r="121" spans="1:4" x14ac:dyDescent="0.3">
      <c r="A121" s="15" t="s">
        <v>122</v>
      </c>
      <c r="B121" s="15" t="s">
        <v>403</v>
      </c>
      <c r="C121" s="15" t="s">
        <v>819</v>
      </c>
      <c r="D121" s="15" t="s">
        <v>819</v>
      </c>
    </row>
    <row r="122" spans="1:4" x14ac:dyDescent="0.3">
      <c r="A122" s="15" t="s">
        <v>122</v>
      </c>
      <c r="B122" s="15" t="s">
        <v>364</v>
      </c>
      <c r="C122" s="15" t="s">
        <v>432</v>
      </c>
      <c r="D122" s="15" t="s">
        <v>432</v>
      </c>
    </row>
    <row r="123" spans="1:4" x14ac:dyDescent="0.3">
      <c r="A123" s="15" t="s">
        <v>122</v>
      </c>
      <c r="B123" s="15" t="s">
        <v>364</v>
      </c>
    </row>
    <row r="124" spans="1:4" x14ac:dyDescent="0.3">
      <c r="A124" s="15" t="s">
        <v>122</v>
      </c>
      <c r="B124" s="15" t="s">
        <v>366</v>
      </c>
      <c r="C124" s="15" t="s">
        <v>433</v>
      </c>
      <c r="D124" s="15" t="s">
        <v>433</v>
      </c>
    </row>
    <row r="125" spans="1:4" x14ac:dyDescent="0.3">
      <c r="A125" s="15" t="s">
        <v>122</v>
      </c>
      <c r="B125" s="15" t="s">
        <v>370</v>
      </c>
      <c r="C125" s="15" t="s">
        <v>434</v>
      </c>
    </row>
    <row r="126" spans="1:4" x14ac:dyDescent="0.3">
      <c r="A126" s="15" t="s">
        <v>122</v>
      </c>
      <c r="B126" s="15" t="s">
        <v>371</v>
      </c>
      <c r="C126" s="15" t="s">
        <v>819</v>
      </c>
      <c r="D126" s="15" t="s">
        <v>819</v>
      </c>
    </row>
    <row r="127" spans="1:4" x14ac:dyDescent="0.3">
      <c r="A127" s="15" t="s">
        <v>124</v>
      </c>
      <c r="B127" s="15" t="s">
        <v>361</v>
      </c>
      <c r="C127" s="15" t="s">
        <v>435</v>
      </c>
      <c r="D127" s="15" t="s">
        <v>435</v>
      </c>
    </row>
    <row r="128" spans="1:4" x14ac:dyDescent="0.3">
      <c r="A128" s="15" t="s">
        <v>124</v>
      </c>
      <c r="B128" s="15" t="s">
        <v>364</v>
      </c>
      <c r="C128" s="15" t="s">
        <v>436</v>
      </c>
      <c r="D128" s="15" t="s">
        <v>436</v>
      </c>
    </row>
    <row r="129" spans="1:4" x14ac:dyDescent="0.3">
      <c r="A129" s="15" t="s">
        <v>124</v>
      </c>
      <c r="B129" s="15" t="s">
        <v>364</v>
      </c>
    </row>
    <row r="130" spans="1:4" x14ac:dyDescent="0.3">
      <c r="A130" s="15" t="s">
        <v>124</v>
      </c>
      <c r="B130" s="15" t="s">
        <v>437</v>
      </c>
      <c r="C130" s="15" t="s">
        <v>436</v>
      </c>
      <c r="D130" s="15" t="s">
        <v>436</v>
      </c>
    </row>
    <row r="131" spans="1:4" x14ac:dyDescent="0.3">
      <c r="A131" s="15" t="s">
        <v>124</v>
      </c>
      <c r="B131" s="15" t="s">
        <v>380</v>
      </c>
    </row>
    <row r="132" spans="1:4" x14ac:dyDescent="0.3">
      <c r="A132" s="15" t="s">
        <v>124</v>
      </c>
      <c r="B132" s="15" t="s">
        <v>366</v>
      </c>
      <c r="C132" s="15" t="s">
        <v>438</v>
      </c>
      <c r="D132" s="15" t="s">
        <v>438</v>
      </c>
    </row>
    <row r="133" spans="1:4" x14ac:dyDescent="0.3">
      <c r="A133" s="15" t="s">
        <v>124</v>
      </c>
      <c r="B133" s="15" t="s">
        <v>800</v>
      </c>
    </row>
    <row r="134" spans="1:4" x14ac:dyDescent="0.3">
      <c r="A134" s="15" t="s">
        <v>124</v>
      </c>
      <c r="B134" s="15" t="s">
        <v>382</v>
      </c>
      <c r="C134" s="15" t="s">
        <v>439</v>
      </c>
      <c r="D134" s="15" t="s">
        <v>439</v>
      </c>
    </row>
    <row r="135" spans="1:4" x14ac:dyDescent="0.3">
      <c r="A135" s="15" t="s">
        <v>124</v>
      </c>
      <c r="B135" s="15" t="s">
        <v>440</v>
      </c>
      <c r="C135" s="15" t="s">
        <v>436</v>
      </c>
      <c r="D135" s="15" t="s">
        <v>436</v>
      </c>
    </row>
    <row r="136" spans="1:4" x14ac:dyDescent="0.3">
      <c r="A136" s="15" t="s">
        <v>124</v>
      </c>
      <c r="B136" s="15" t="s">
        <v>441</v>
      </c>
      <c r="C136" s="15" t="s">
        <v>820</v>
      </c>
    </row>
    <row r="137" spans="1:4" x14ac:dyDescent="0.3">
      <c r="A137" s="15" t="s">
        <v>124</v>
      </c>
      <c r="B137" s="15" t="s">
        <v>400</v>
      </c>
      <c r="C137" s="15" t="s">
        <v>436</v>
      </c>
      <c r="D137" s="15" t="s">
        <v>436</v>
      </c>
    </row>
    <row r="138" spans="1:4" x14ac:dyDescent="0.3">
      <c r="A138" s="15" t="s">
        <v>124</v>
      </c>
      <c r="B138" s="15" t="s">
        <v>400</v>
      </c>
    </row>
    <row r="139" spans="1:4" x14ac:dyDescent="0.3">
      <c r="A139" s="15" t="s">
        <v>124</v>
      </c>
      <c r="B139" s="15" t="s">
        <v>371</v>
      </c>
      <c r="C139" s="15" t="s">
        <v>436</v>
      </c>
      <c r="D139" s="15" t="s">
        <v>436</v>
      </c>
    </row>
    <row r="140" spans="1:4" x14ac:dyDescent="0.3">
      <c r="A140" s="15" t="s">
        <v>124</v>
      </c>
      <c r="B140" s="15" t="s">
        <v>442</v>
      </c>
      <c r="C140" s="15" t="s">
        <v>436</v>
      </c>
      <c r="D140" s="15" t="s">
        <v>436</v>
      </c>
    </row>
    <row r="141" spans="1:4" x14ac:dyDescent="0.3">
      <c r="A141" s="15" t="s">
        <v>124</v>
      </c>
      <c r="B141" s="15" t="s">
        <v>443</v>
      </c>
      <c r="C141" s="15" t="s">
        <v>436</v>
      </c>
      <c r="D141" s="15" t="s">
        <v>436</v>
      </c>
    </row>
    <row r="142" spans="1:4" x14ac:dyDescent="0.3">
      <c r="A142" s="15" t="s">
        <v>124</v>
      </c>
      <c r="B142" s="15" t="s">
        <v>392</v>
      </c>
      <c r="C142" s="15" t="s">
        <v>436</v>
      </c>
      <c r="D142" s="15" t="s">
        <v>436</v>
      </c>
    </row>
    <row r="143" spans="1:4" x14ac:dyDescent="0.3">
      <c r="A143" s="15" t="s">
        <v>31</v>
      </c>
      <c r="B143" s="15" t="s">
        <v>361</v>
      </c>
      <c r="C143" s="15" t="s">
        <v>444</v>
      </c>
      <c r="D143" s="15" t="s">
        <v>444</v>
      </c>
    </row>
    <row r="144" spans="1:4" x14ac:dyDescent="0.3">
      <c r="A144" s="15" t="s">
        <v>31</v>
      </c>
      <c r="B144" s="15" t="s">
        <v>361</v>
      </c>
    </row>
    <row r="145" spans="1:4" x14ac:dyDescent="0.3">
      <c r="A145" s="15" t="s">
        <v>31</v>
      </c>
      <c r="B145" s="15" t="s">
        <v>363</v>
      </c>
      <c r="C145" s="15" t="s">
        <v>445</v>
      </c>
      <c r="D145" s="15" t="s">
        <v>445</v>
      </c>
    </row>
    <row r="146" spans="1:4" x14ac:dyDescent="0.3">
      <c r="A146" s="15" t="s">
        <v>31</v>
      </c>
      <c r="B146" s="15" t="s">
        <v>363</v>
      </c>
    </row>
    <row r="147" spans="1:4" x14ac:dyDescent="0.3">
      <c r="A147" s="15" t="s">
        <v>31</v>
      </c>
      <c r="B147" s="15" t="s">
        <v>364</v>
      </c>
      <c r="C147" s="15" t="s">
        <v>446</v>
      </c>
      <c r="D147" s="15" t="s">
        <v>446</v>
      </c>
    </row>
    <row r="148" spans="1:4" x14ac:dyDescent="0.3">
      <c r="A148" s="15" t="s">
        <v>31</v>
      </c>
      <c r="B148" s="15" t="s">
        <v>364</v>
      </c>
    </row>
    <row r="149" spans="1:4" x14ac:dyDescent="0.3">
      <c r="A149" s="15" t="s">
        <v>31</v>
      </c>
      <c r="B149" s="15" t="s">
        <v>800</v>
      </c>
    </row>
    <row r="150" spans="1:4" x14ac:dyDescent="0.3">
      <c r="A150" s="15" t="s">
        <v>31</v>
      </c>
      <c r="B150" s="15" t="s">
        <v>370</v>
      </c>
    </row>
    <row r="151" spans="1:4" x14ac:dyDescent="0.3">
      <c r="A151" s="15" t="s">
        <v>31</v>
      </c>
      <c r="B151" s="15" t="s">
        <v>371</v>
      </c>
      <c r="C151" s="15" t="s">
        <v>444</v>
      </c>
      <c r="D151" s="15" t="s">
        <v>444</v>
      </c>
    </row>
    <row r="152" spans="1:4" x14ac:dyDescent="0.3">
      <c r="A152" s="15" t="s">
        <v>31</v>
      </c>
      <c r="B152" s="15" t="s">
        <v>392</v>
      </c>
      <c r="C152" s="15" t="s">
        <v>444</v>
      </c>
      <c r="D152" s="15" t="s">
        <v>444</v>
      </c>
    </row>
    <row r="153" spans="1:4" x14ac:dyDescent="0.3">
      <c r="A153" s="15" t="s">
        <v>2</v>
      </c>
      <c r="B153" s="15" t="s">
        <v>361</v>
      </c>
    </row>
    <row r="154" spans="1:4" x14ac:dyDescent="0.3">
      <c r="A154" s="15" t="s">
        <v>2</v>
      </c>
      <c r="B154" s="15" t="s">
        <v>362</v>
      </c>
    </row>
    <row r="155" spans="1:4" x14ac:dyDescent="0.3">
      <c r="A155" s="15" t="s">
        <v>2</v>
      </c>
      <c r="B155" s="15" t="s">
        <v>378</v>
      </c>
      <c r="C155" s="15" t="s">
        <v>821</v>
      </c>
      <c r="D155" s="15" t="s">
        <v>821</v>
      </c>
    </row>
    <row r="156" spans="1:4" x14ac:dyDescent="0.3">
      <c r="A156" s="15" t="s">
        <v>2</v>
      </c>
      <c r="B156" s="15" t="s">
        <v>378</v>
      </c>
    </row>
    <row r="157" spans="1:4" x14ac:dyDescent="0.3">
      <c r="A157" s="15" t="s">
        <v>2</v>
      </c>
      <c r="B157" s="15" t="s">
        <v>364</v>
      </c>
      <c r="C157" s="15" t="s">
        <v>447</v>
      </c>
      <c r="D157" s="15" t="s">
        <v>447</v>
      </c>
    </row>
    <row r="158" spans="1:4" x14ac:dyDescent="0.3">
      <c r="A158" s="15" t="s">
        <v>2</v>
      </c>
      <c r="B158" s="15" t="s">
        <v>364</v>
      </c>
    </row>
    <row r="159" spans="1:4" x14ac:dyDescent="0.3">
      <c r="A159" s="15" t="s">
        <v>2</v>
      </c>
      <c r="B159" s="15" t="s">
        <v>448</v>
      </c>
    </row>
    <row r="160" spans="1:4" x14ac:dyDescent="0.3">
      <c r="A160" s="15" t="s">
        <v>2</v>
      </c>
      <c r="B160" s="15" t="s">
        <v>449</v>
      </c>
    </row>
    <row r="161" spans="1:4" x14ac:dyDescent="0.3">
      <c r="A161" s="15" t="s">
        <v>2</v>
      </c>
      <c r="B161" s="15" t="s">
        <v>398</v>
      </c>
      <c r="C161" s="15" t="s">
        <v>822</v>
      </c>
      <c r="D161" s="15" t="s">
        <v>822</v>
      </c>
    </row>
    <row r="162" spans="1:4" x14ac:dyDescent="0.3">
      <c r="A162" s="15" t="s">
        <v>2</v>
      </c>
      <c r="B162" s="15" t="s">
        <v>371</v>
      </c>
      <c r="C162" s="15" t="s">
        <v>450</v>
      </c>
      <c r="D162" s="15" t="s">
        <v>450</v>
      </c>
    </row>
    <row r="163" spans="1:4" x14ac:dyDescent="0.3">
      <c r="A163" s="15" t="s">
        <v>2</v>
      </c>
      <c r="B163" s="15" t="s">
        <v>451</v>
      </c>
    </row>
    <row r="164" spans="1:4" x14ac:dyDescent="0.3">
      <c r="A164" s="15" t="s">
        <v>33</v>
      </c>
      <c r="B164" s="15" t="s">
        <v>361</v>
      </c>
    </row>
    <row r="165" spans="1:4" x14ac:dyDescent="0.3">
      <c r="A165" s="15" t="s">
        <v>33</v>
      </c>
      <c r="B165" s="15" t="s">
        <v>385</v>
      </c>
    </row>
    <row r="166" spans="1:4" x14ac:dyDescent="0.3">
      <c r="A166" s="15" t="s">
        <v>33</v>
      </c>
      <c r="B166" s="15" t="s">
        <v>452</v>
      </c>
    </row>
    <row r="167" spans="1:4" x14ac:dyDescent="0.3">
      <c r="A167" s="15" t="s">
        <v>33</v>
      </c>
      <c r="B167" s="15" t="s">
        <v>363</v>
      </c>
      <c r="C167" s="15" t="s">
        <v>453</v>
      </c>
      <c r="D167" s="15" t="s">
        <v>453</v>
      </c>
    </row>
    <row r="168" spans="1:4" x14ac:dyDescent="0.3">
      <c r="A168" s="15" t="s">
        <v>33</v>
      </c>
      <c r="B168" s="15" t="s">
        <v>363</v>
      </c>
    </row>
    <row r="169" spans="1:4" x14ac:dyDescent="0.3">
      <c r="A169" s="15" t="s">
        <v>33</v>
      </c>
      <c r="B169" s="15" t="s">
        <v>364</v>
      </c>
    </row>
    <row r="170" spans="1:4" x14ac:dyDescent="0.3">
      <c r="A170" s="15" t="s">
        <v>33</v>
      </c>
      <c r="B170" s="15" t="s">
        <v>454</v>
      </c>
    </row>
    <row r="171" spans="1:4" x14ac:dyDescent="0.3">
      <c r="A171" s="15" t="s">
        <v>33</v>
      </c>
      <c r="B171" s="15" t="s">
        <v>800</v>
      </c>
    </row>
    <row r="172" spans="1:4" x14ac:dyDescent="0.3">
      <c r="A172" s="15" t="s">
        <v>49</v>
      </c>
      <c r="B172" s="15" t="s">
        <v>363</v>
      </c>
    </row>
    <row r="173" spans="1:4" x14ac:dyDescent="0.3">
      <c r="A173" s="15" t="s">
        <v>49</v>
      </c>
      <c r="B173" s="15" t="s">
        <v>364</v>
      </c>
      <c r="C173" s="15" t="s">
        <v>455</v>
      </c>
      <c r="D173" s="15" t="s">
        <v>455</v>
      </c>
    </row>
    <row r="174" spans="1:4" x14ac:dyDescent="0.3">
      <c r="A174" s="15" t="s">
        <v>49</v>
      </c>
      <c r="B174" s="15" t="s">
        <v>364</v>
      </c>
    </row>
    <row r="175" spans="1:4" x14ac:dyDescent="0.3">
      <c r="A175" s="15" t="s">
        <v>49</v>
      </c>
      <c r="B175" s="15" t="s">
        <v>370</v>
      </c>
      <c r="C175" s="15" t="s">
        <v>456</v>
      </c>
      <c r="D175" s="15" t="s">
        <v>456</v>
      </c>
    </row>
    <row r="176" spans="1:4" x14ac:dyDescent="0.3">
      <c r="A176" s="15" t="s">
        <v>49</v>
      </c>
      <c r="B176" s="15" t="s">
        <v>370</v>
      </c>
    </row>
    <row r="177" spans="1:4" x14ac:dyDescent="0.3">
      <c r="A177" s="15" t="s">
        <v>49</v>
      </c>
      <c r="B177" s="15" t="s">
        <v>374</v>
      </c>
      <c r="C177" s="15" t="s">
        <v>457</v>
      </c>
    </row>
    <row r="178" spans="1:4" x14ac:dyDescent="0.3">
      <c r="A178" s="15" t="s">
        <v>49</v>
      </c>
      <c r="B178" s="15" t="s">
        <v>374</v>
      </c>
    </row>
    <row r="179" spans="1:4" x14ac:dyDescent="0.3">
      <c r="A179" s="15" t="s">
        <v>49</v>
      </c>
      <c r="B179" s="15" t="s">
        <v>458</v>
      </c>
      <c r="C179" s="15" t="s">
        <v>459</v>
      </c>
      <c r="D179" s="15" t="s">
        <v>459</v>
      </c>
    </row>
    <row r="180" spans="1:4" x14ac:dyDescent="0.3">
      <c r="A180" s="15" t="s">
        <v>4</v>
      </c>
      <c r="B180" s="15" t="s">
        <v>361</v>
      </c>
      <c r="C180" s="15" t="s">
        <v>460</v>
      </c>
      <c r="D180" s="15" t="s">
        <v>460</v>
      </c>
    </row>
    <row r="181" spans="1:4" x14ac:dyDescent="0.3">
      <c r="A181" s="15" t="s">
        <v>4</v>
      </c>
      <c r="B181" s="15" t="s">
        <v>378</v>
      </c>
      <c r="C181" s="15" t="s">
        <v>823</v>
      </c>
      <c r="D181" s="15" t="s">
        <v>823</v>
      </c>
    </row>
    <row r="182" spans="1:4" x14ac:dyDescent="0.3">
      <c r="A182" s="15" t="s">
        <v>4</v>
      </c>
      <c r="B182" s="15" t="s">
        <v>378</v>
      </c>
    </row>
    <row r="183" spans="1:4" x14ac:dyDescent="0.3">
      <c r="A183" s="15" t="s">
        <v>4</v>
      </c>
      <c r="B183" s="15" t="s">
        <v>461</v>
      </c>
      <c r="C183" s="15" t="s">
        <v>824</v>
      </c>
      <c r="D183" s="15" t="s">
        <v>824</v>
      </c>
    </row>
    <row r="184" spans="1:4" x14ac:dyDescent="0.3">
      <c r="A184" s="15" t="s">
        <v>4</v>
      </c>
      <c r="B184" s="15" t="s">
        <v>800</v>
      </c>
    </row>
    <row r="185" spans="1:4" x14ac:dyDescent="0.3">
      <c r="A185" s="15" t="s">
        <v>4</v>
      </c>
      <c r="B185" s="15" t="s">
        <v>370</v>
      </c>
    </row>
    <row r="186" spans="1:4" x14ac:dyDescent="0.3">
      <c r="A186" s="15" t="s">
        <v>4</v>
      </c>
      <c r="B186" s="15" t="s">
        <v>371</v>
      </c>
      <c r="C186" s="15" t="s">
        <v>460</v>
      </c>
      <c r="D186" s="15" t="s">
        <v>460</v>
      </c>
    </row>
    <row r="187" spans="1:4" x14ac:dyDescent="0.3">
      <c r="A187" s="15" t="s">
        <v>54</v>
      </c>
      <c r="B187" s="15" t="s">
        <v>462</v>
      </c>
      <c r="C187" s="15" t="s">
        <v>463</v>
      </c>
      <c r="D187" s="15" t="s">
        <v>463</v>
      </c>
    </row>
    <row r="188" spans="1:4" x14ac:dyDescent="0.3">
      <c r="A188" s="15" t="s">
        <v>54</v>
      </c>
      <c r="B188" s="15" t="s">
        <v>462</v>
      </c>
    </row>
    <row r="189" spans="1:4" x14ac:dyDescent="0.3">
      <c r="A189" s="15" t="s">
        <v>54</v>
      </c>
      <c r="B189" s="15" t="s">
        <v>361</v>
      </c>
      <c r="C189" s="15" t="s">
        <v>464</v>
      </c>
      <c r="D189" s="15" t="s">
        <v>464</v>
      </c>
    </row>
    <row r="190" spans="1:4" x14ac:dyDescent="0.3">
      <c r="A190" s="15" t="s">
        <v>54</v>
      </c>
      <c r="B190" s="15" t="s">
        <v>361</v>
      </c>
    </row>
    <row r="191" spans="1:4" x14ac:dyDescent="0.3">
      <c r="A191" s="15" t="s">
        <v>54</v>
      </c>
      <c r="B191" s="15" t="s">
        <v>364</v>
      </c>
      <c r="C191" s="15" t="s">
        <v>465</v>
      </c>
      <c r="D191" s="15" t="s">
        <v>465</v>
      </c>
    </row>
    <row r="192" spans="1:4" x14ac:dyDescent="0.3">
      <c r="A192" s="15" t="s">
        <v>54</v>
      </c>
      <c r="B192" s="15" t="s">
        <v>380</v>
      </c>
    </row>
    <row r="193" spans="1:4" x14ac:dyDescent="0.3">
      <c r="A193" s="15" t="s">
        <v>54</v>
      </c>
      <c r="B193" s="15" t="s">
        <v>800</v>
      </c>
    </row>
    <row r="194" spans="1:4" x14ac:dyDescent="0.3">
      <c r="A194" s="15" t="s">
        <v>54</v>
      </c>
      <c r="B194" s="15" t="s">
        <v>370</v>
      </c>
    </row>
    <row r="195" spans="1:4" x14ac:dyDescent="0.3">
      <c r="A195" s="15" t="s">
        <v>54</v>
      </c>
      <c r="B195" s="15" t="s">
        <v>466</v>
      </c>
      <c r="C195" s="15" t="s">
        <v>467</v>
      </c>
      <c r="D195" s="15" t="s">
        <v>467</v>
      </c>
    </row>
    <row r="196" spans="1:4" x14ac:dyDescent="0.3">
      <c r="A196" s="15" t="s">
        <v>70</v>
      </c>
      <c r="B196" s="15" t="s">
        <v>361</v>
      </c>
      <c r="C196" s="15" t="s">
        <v>825</v>
      </c>
      <c r="D196" s="15" t="s">
        <v>825</v>
      </c>
    </row>
    <row r="197" spans="1:4" x14ac:dyDescent="0.3">
      <c r="A197" s="15" t="s">
        <v>70</v>
      </c>
      <c r="B197" s="15" t="s">
        <v>385</v>
      </c>
    </row>
    <row r="198" spans="1:4" x14ac:dyDescent="0.3">
      <c r="A198" s="15" t="s">
        <v>70</v>
      </c>
      <c r="B198" s="15" t="s">
        <v>468</v>
      </c>
      <c r="C198" s="15" t="s">
        <v>469</v>
      </c>
      <c r="D198" s="15" t="s">
        <v>469</v>
      </c>
    </row>
    <row r="199" spans="1:4" x14ac:dyDescent="0.3">
      <c r="A199" s="15" t="s">
        <v>70</v>
      </c>
      <c r="B199" s="15" t="s">
        <v>364</v>
      </c>
      <c r="C199" s="15" t="s">
        <v>826</v>
      </c>
      <c r="D199" s="15" t="s">
        <v>826</v>
      </c>
    </row>
    <row r="200" spans="1:4" x14ac:dyDescent="0.3">
      <c r="A200" s="15" t="s">
        <v>70</v>
      </c>
      <c r="B200" s="15" t="s">
        <v>364</v>
      </c>
    </row>
    <row r="201" spans="1:4" x14ac:dyDescent="0.3">
      <c r="A201" s="15" t="s">
        <v>70</v>
      </c>
      <c r="B201" s="15" t="s">
        <v>437</v>
      </c>
    </row>
    <row r="202" spans="1:4" x14ac:dyDescent="0.3">
      <c r="A202" s="15" t="s">
        <v>70</v>
      </c>
      <c r="B202" s="15" t="s">
        <v>461</v>
      </c>
      <c r="C202" s="15" t="s">
        <v>470</v>
      </c>
      <c r="D202" s="15" t="s">
        <v>470</v>
      </c>
    </row>
    <row r="203" spans="1:4" x14ac:dyDescent="0.3">
      <c r="A203" s="15" t="s">
        <v>70</v>
      </c>
      <c r="B203" s="15" t="s">
        <v>380</v>
      </c>
    </row>
    <row r="204" spans="1:4" x14ac:dyDescent="0.3">
      <c r="A204" s="15" t="s">
        <v>70</v>
      </c>
      <c r="B204" s="15" t="s">
        <v>800</v>
      </c>
    </row>
    <row r="205" spans="1:4" x14ac:dyDescent="0.3">
      <c r="A205" s="15" t="s">
        <v>70</v>
      </c>
      <c r="B205" s="15" t="s">
        <v>370</v>
      </c>
    </row>
    <row r="206" spans="1:4" x14ac:dyDescent="0.3">
      <c r="A206" s="15" t="s">
        <v>70</v>
      </c>
      <c r="B206" s="15" t="s">
        <v>389</v>
      </c>
      <c r="C206" s="15" t="s">
        <v>827</v>
      </c>
      <c r="D206" s="15" t="s">
        <v>827</v>
      </c>
    </row>
    <row r="207" spans="1:4" x14ac:dyDescent="0.3">
      <c r="A207" s="15" t="s">
        <v>70</v>
      </c>
      <c r="B207" s="15" t="s">
        <v>398</v>
      </c>
      <c r="C207" s="15" t="s">
        <v>471</v>
      </c>
      <c r="D207" s="15" t="s">
        <v>471</v>
      </c>
    </row>
    <row r="208" spans="1:4" x14ac:dyDescent="0.3">
      <c r="A208" s="15" t="s">
        <v>70</v>
      </c>
      <c r="B208" s="15" t="s">
        <v>371</v>
      </c>
      <c r="C208" s="15" t="s">
        <v>470</v>
      </c>
      <c r="D208" s="15" t="s">
        <v>470</v>
      </c>
    </row>
    <row r="209" spans="1:4" x14ac:dyDescent="0.3">
      <c r="A209" s="15" t="s">
        <v>70</v>
      </c>
      <c r="B209" s="15" t="s">
        <v>442</v>
      </c>
      <c r="C209" s="15" t="s">
        <v>470</v>
      </c>
      <c r="D209" s="15" t="s">
        <v>470</v>
      </c>
    </row>
    <row r="210" spans="1:4" x14ac:dyDescent="0.3">
      <c r="A210" s="15" t="s">
        <v>70</v>
      </c>
      <c r="B210" s="15" t="s">
        <v>374</v>
      </c>
      <c r="C210" s="15" t="s">
        <v>472</v>
      </c>
      <c r="D210" s="15" t="s">
        <v>472</v>
      </c>
    </row>
    <row r="211" spans="1:4" x14ac:dyDescent="0.3">
      <c r="A211" s="15" t="s">
        <v>126</v>
      </c>
      <c r="B211" s="15" t="s">
        <v>364</v>
      </c>
      <c r="C211" s="15" t="s">
        <v>828</v>
      </c>
      <c r="D211" s="15" t="s">
        <v>828</v>
      </c>
    </row>
    <row r="212" spans="1:4" x14ac:dyDescent="0.3">
      <c r="A212" s="15" t="s">
        <v>126</v>
      </c>
      <c r="B212" s="15" t="s">
        <v>461</v>
      </c>
      <c r="C212" s="15" t="s">
        <v>828</v>
      </c>
      <c r="D212" s="15" t="s">
        <v>828</v>
      </c>
    </row>
    <row r="213" spans="1:4" x14ac:dyDescent="0.3">
      <c r="A213" s="15" t="s">
        <v>126</v>
      </c>
      <c r="B213" s="15" t="s">
        <v>800</v>
      </c>
    </row>
    <row r="214" spans="1:4" x14ac:dyDescent="0.3">
      <c r="A214" s="15" t="s">
        <v>126</v>
      </c>
      <c r="B214" s="15" t="s">
        <v>370</v>
      </c>
    </row>
    <row r="215" spans="1:4" x14ac:dyDescent="0.3">
      <c r="A215" s="15" t="s">
        <v>126</v>
      </c>
      <c r="B215" s="15" t="s">
        <v>389</v>
      </c>
      <c r="C215" s="15" t="s">
        <v>828</v>
      </c>
      <c r="D215" s="15" t="s">
        <v>828</v>
      </c>
    </row>
    <row r="216" spans="1:4" x14ac:dyDescent="0.3">
      <c r="A216" s="15" t="s">
        <v>126</v>
      </c>
      <c r="B216" s="15" t="s">
        <v>371</v>
      </c>
      <c r="C216" s="15" t="s">
        <v>828</v>
      </c>
      <c r="D216" s="15" t="s">
        <v>828</v>
      </c>
    </row>
    <row r="217" spans="1:4" x14ac:dyDescent="0.3">
      <c r="A217" s="15" t="s">
        <v>128</v>
      </c>
      <c r="B217" s="15" t="s">
        <v>361</v>
      </c>
      <c r="C217" s="15" t="s">
        <v>829</v>
      </c>
      <c r="D217" s="15" t="s">
        <v>829</v>
      </c>
    </row>
    <row r="218" spans="1:4" x14ac:dyDescent="0.3">
      <c r="A218" s="15" t="s">
        <v>128</v>
      </c>
      <c r="B218" s="15" t="s">
        <v>385</v>
      </c>
    </row>
    <row r="219" spans="1:4" x14ac:dyDescent="0.3">
      <c r="A219" s="15" t="s">
        <v>128</v>
      </c>
      <c r="B219" s="15" t="s">
        <v>364</v>
      </c>
      <c r="C219" s="15" t="s">
        <v>473</v>
      </c>
      <c r="D219" s="15" t="s">
        <v>473</v>
      </c>
    </row>
    <row r="220" spans="1:4" x14ac:dyDescent="0.3">
      <c r="A220" s="15" t="s">
        <v>128</v>
      </c>
      <c r="B220" s="15" t="s">
        <v>437</v>
      </c>
    </row>
    <row r="221" spans="1:4" x14ac:dyDescent="0.3">
      <c r="A221" s="15" t="s">
        <v>128</v>
      </c>
      <c r="B221" s="15" t="s">
        <v>366</v>
      </c>
      <c r="C221" s="15" t="s">
        <v>474</v>
      </c>
      <c r="D221" s="15" t="s">
        <v>474</v>
      </c>
    </row>
    <row r="222" spans="1:4" x14ac:dyDescent="0.3">
      <c r="A222" s="15" t="s">
        <v>128</v>
      </c>
      <c r="B222" s="15" t="s">
        <v>800</v>
      </c>
    </row>
    <row r="223" spans="1:4" x14ac:dyDescent="0.3">
      <c r="A223" s="15" t="s">
        <v>128</v>
      </c>
      <c r="B223" s="15" t="s">
        <v>370</v>
      </c>
      <c r="C223" s="15" t="s">
        <v>475</v>
      </c>
      <c r="D223" s="15" t="s">
        <v>475</v>
      </c>
    </row>
    <row r="224" spans="1:4" x14ac:dyDescent="0.3">
      <c r="A224" s="15" t="s">
        <v>128</v>
      </c>
      <c r="B224" s="15" t="s">
        <v>370</v>
      </c>
    </row>
    <row r="225" spans="1:4" x14ac:dyDescent="0.3">
      <c r="A225" s="15" t="s">
        <v>128</v>
      </c>
      <c r="B225" s="15" t="s">
        <v>371</v>
      </c>
      <c r="C225" s="15" t="s">
        <v>829</v>
      </c>
      <c r="D225" s="15" t="s">
        <v>829</v>
      </c>
    </row>
    <row r="226" spans="1:4" x14ac:dyDescent="0.3">
      <c r="A226" s="15" t="s">
        <v>128</v>
      </c>
      <c r="B226" s="15" t="s">
        <v>418</v>
      </c>
      <c r="C226" s="15" t="s">
        <v>829</v>
      </c>
      <c r="D226" s="15" t="s">
        <v>829</v>
      </c>
    </row>
    <row r="227" spans="1:4" x14ac:dyDescent="0.3">
      <c r="A227" s="15" t="s">
        <v>130</v>
      </c>
      <c r="B227" s="15" t="s">
        <v>361</v>
      </c>
      <c r="C227" s="15" t="s">
        <v>476</v>
      </c>
    </row>
    <row r="228" spans="1:4" x14ac:dyDescent="0.3">
      <c r="A228" s="15" t="s">
        <v>130</v>
      </c>
      <c r="B228" s="15" t="s">
        <v>362</v>
      </c>
      <c r="C228" s="15" t="s">
        <v>476</v>
      </c>
    </row>
    <row r="229" spans="1:4" x14ac:dyDescent="0.3">
      <c r="A229" s="15" t="s">
        <v>130</v>
      </c>
      <c r="B229" s="15" t="s">
        <v>378</v>
      </c>
      <c r="C229" s="15" t="s">
        <v>477</v>
      </c>
    </row>
    <row r="230" spans="1:4" x14ac:dyDescent="0.3">
      <c r="A230" s="15" t="s">
        <v>130</v>
      </c>
      <c r="B230" s="15" t="s">
        <v>364</v>
      </c>
      <c r="C230" s="15" t="s">
        <v>476</v>
      </c>
    </row>
    <row r="231" spans="1:4" x14ac:dyDescent="0.3">
      <c r="A231" s="15" t="s">
        <v>130</v>
      </c>
      <c r="B231" s="15" t="s">
        <v>380</v>
      </c>
      <c r="C231" s="15" t="s">
        <v>476</v>
      </c>
    </row>
    <row r="232" spans="1:4" x14ac:dyDescent="0.3">
      <c r="A232" s="15" t="s">
        <v>130</v>
      </c>
      <c r="B232" s="15" t="s">
        <v>800</v>
      </c>
    </row>
    <row r="233" spans="1:4" x14ac:dyDescent="0.3">
      <c r="A233" s="15" t="s">
        <v>130</v>
      </c>
      <c r="B233" s="15" t="s">
        <v>370</v>
      </c>
      <c r="C233" s="15" t="s">
        <v>476</v>
      </c>
    </row>
    <row r="234" spans="1:4" x14ac:dyDescent="0.3">
      <c r="A234" s="15" t="s">
        <v>7</v>
      </c>
      <c r="B234" s="15" t="s">
        <v>478</v>
      </c>
    </row>
    <row r="235" spans="1:4" x14ac:dyDescent="0.3">
      <c r="A235" s="15" t="s">
        <v>7</v>
      </c>
      <c r="B235" s="15" t="s">
        <v>362</v>
      </c>
    </row>
    <row r="236" spans="1:4" x14ac:dyDescent="0.3">
      <c r="A236" s="15" t="s">
        <v>7</v>
      </c>
      <c r="B236" s="15" t="s">
        <v>378</v>
      </c>
      <c r="C236" s="15" t="s">
        <v>479</v>
      </c>
      <c r="D236" s="15" t="s">
        <v>479</v>
      </c>
    </row>
    <row r="237" spans="1:4" x14ac:dyDescent="0.3">
      <c r="A237" s="15" t="s">
        <v>7</v>
      </c>
      <c r="B237" s="15" t="s">
        <v>378</v>
      </c>
    </row>
    <row r="238" spans="1:4" x14ac:dyDescent="0.3">
      <c r="A238" s="15" t="s">
        <v>7</v>
      </c>
      <c r="B238" s="15" t="s">
        <v>405</v>
      </c>
    </row>
    <row r="239" spans="1:4" x14ac:dyDescent="0.3">
      <c r="A239" s="15" t="s">
        <v>7</v>
      </c>
      <c r="B239" s="15" t="s">
        <v>383</v>
      </c>
      <c r="C239" s="15" t="s">
        <v>480</v>
      </c>
      <c r="D239" s="15" t="s">
        <v>480</v>
      </c>
    </row>
    <row r="240" spans="1:4" x14ac:dyDescent="0.3">
      <c r="A240" s="15" t="s">
        <v>7</v>
      </c>
      <c r="B240" s="15" t="s">
        <v>383</v>
      </c>
    </row>
    <row r="241" spans="1:4" x14ac:dyDescent="0.3">
      <c r="A241" s="15" t="s">
        <v>7</v>
      </c>
      <c r="B241" s="15" t="s">
        <v>830</v>
      </c>
    </row>
    <row r="242" spans="1:4" x14ac:dyDescent="0.3">
      <c r="A242" s="15" t="s">
        <v>60</v>
      </c>
      <c r="B242" s="15" t="s">
        <v>481</v>
      </c>
      <c r="C242" s="15" t="s">
        <v>482</v>
      </c>
      <c r="D242" s="15" t="s">
        <v>482</v>
      </c>
    </row>
    <row r="243" spans="1:4" x14ac:dyDescent="0.3">
      <c r="A243" s="15" t="s">
        <v>60</v>
      </c>
      <c r="B243" s="15" t="s">
        <v>483</v>
      </c>
      <c r="C243" s="15" t="s">
        <v>482</v>
      </c>
      <c r="D243" s="15" t="s">
        <v>482</v>
      </c>
    </row>
    <row r="244" spans="1:4" x14ac:dyDescent="0.3">
      <c r="A244" s="15" t="s">
        <v>60</v>
      </c>
      <c r="B244" s="15" t="s">
        <v>484</v>
      </c>
      <c r="C244" s="15" t="s">
        <v>831</v>
      </c>
      <c r="D244" s="15" t="s">
        <v>831</v>
      </c>
    </row>
    <row r="245" spans="1:4" x14ac:dyDescent="0.3">
      <c r="A245" s="15" t="s">
        <v>60</v>
      </c>
      <c r="B245" s="15" t="s">
        <v>484</v>
      </c>
    </row>
    <row r="246" spans="1:4" x14ac:dyDescent="0.3">
      <c r="A246" s="15" t="s">
        <v>60</v>
      </c>
      <c r="B246" s="15" t="s">
        <v>383</v>
      </c>
      <c r="C246" s="15" t="s">
        <v>482</v>
      </c>
      <c r="D246" s="15" t="s">
        <v>482</v>
      </c>
    </row>
    <row r="247" spans="1:4" x14ac:dyDescent="0.3">
      <c r="A247" s="15" t="s">
        <v>60</v>
      </c>
      <c r="B247" s="15" t="s">
        <v>383</v>
      </c>
    </row>
    <row r="248" spans="1:4" x14ac:dyDescent="0.3">
      <c r="A248" s="15" t="s">
        <v>60</v>
      </c>
      <c r="B248" s="15" t="s">
        <v>449</v>
      </c>
    </row>
    <row r="249" spans="1:4" x14ac:dyDescent="0.3">
      <c r="A249" s="15" t="s">
        <v>60</v>
      </c>
      <c r="B249" s="15" t="s">
        <v>485</v>
      </c>
      <c r="C249" s="15" t="s">
        <v>482</v>
      </c>
      <c r="D249" s="15" t="s">
        <v>482</v>
      </c>
    </row>
    <row r="250" spans="1:4" x14ac:dyDescent="0.3">
      <c r="A250" s="15" t="s">
        <v>132</v>
      </c>
      <c r="B250" s="15" t="s">
        <v>364</v>
      </c>
      <c r="C250" s="15" t="s">
        <v>486</v>
      </c>
      <c r="D250" s="15" t="s">
        <v>486</v>
      </c>
    </row>
    <row r="251" spans="1:4" x14ac:dyDescent="0.3">
      <c r="A251" s="15" t="s">
        <v>132</v>
      </c>
      <c r="B251" s="15" t="s">
        <v>800</v>
      </c>
    </row>
    <row r="252" spans="1:4" x14ac:dyDescent="0.3">
      <c r="A252" s="15" t="s">
        <v>132</v>
      </c>
      <c r="B252" s="15" t="s">
        <v>370</v>
      </c>
    </row>
    <row r="253" spans="1:4" x14ac:dyDescent="0.3">
      <c r="A253" s="15" t="s">
        <v>132</v>
      </c>
      <c r="B253" s="15" t="s">
        <v>398</v>
      </c>
      <c r="C253" s="15" t="s">
        <v>832</v>
      </c>
      <c r="D253" s="15" t="s">
        <v>832</v>
      </c>
    </row>
    <row r="254" spans="1:4" x14ac:dyDescent="0.3">
      <c r="A254" s="15" t="s">
        <v>132</v>
      </c>
      <c r="B254" s="15" t="s">
        <v>400</v>
      </c>
    </row>
    <row r="255" spans="1:4" x14ac:dyDescent="0.3">
      <c r="A255" s="15" t="s">
        <v>132</v>
      </c>
      <c r="B255" s="15" t="s">
        <v>371</v>
      </c>
      <c r="C255" s="15" t="s">
        <v>832</v>
      </c>
      <c r="D255" s="15" t="s">
        <v>832</v>
      </c>
    </row>
    <row r="256" spans="1:4" x14ac:dyDescent="0.3">
      <c r="A256" s="15" t="s">
        <v>9</v>
      </c>
      <c r="B256" s="15" t="s">
        <v>378</v>
      </c>
      <c r="C256" s="15" t="s">
        <v>487</v>
      </c>
      <c r="D256" s="15" t="s">
        <v>487</v>
      </c>
    </row>
    <row r="257" spans="1:4" x14ac:dyDescent="0.3">
      <c r="A257" s="15" t="s">
        <v>9</v>
      </c>
      <c r="B257" s="15" t="s">
        <v>378</v>
      </c>
    </row>
    <row r="258" spans="1:4" x14ac:dyDescent="0.3">
      <c r="A258" s="15" t="s">
        <v>9</v>
      </c>
      <c r="B258" s="15" t="s">
        <v>380</v>
      </c>
      <c r="C258" s="15" t="s">
        <v>488</v>
      </c>
      <c r="D258" s="15" t="s">
        <v>488</v>
      </c>
    </row>
    <row r="259" spans="1:4" x14ac:dyDescent="0.3">
      <c r="A259" s="15" t="s">
        <v>9</v>
      </c>
      <c r="B259" s="15" t="s">
        <v>801</v>
      </c>
    </row>
    <row r="260" spans="1:4" x14ac:dyDescent="0.3">
      <c r="A260" s="15" t="s">
        <v>9</v>
      </c>
      <c r="B260" s="15" t="s">
        <v>489</v>
      </c>
      <c r="C260" s="15" t="s">
        <v>490</v>
      </c>
      <c r="D260" s="15" t="s">
        <v>490</v>
      </c>
    </row>
    <row r="261" spans="1:4" x14ac:dyDescent="0.3">
      <c r="A261" s="15" t="s">
        <v>9</v>
      </c>
      <c r="B261" s="15" t="s">
        <v>370</v>
      </c>
      <c r="C261" s="15" t="s">
        <v>491</v>
      </c>
      <c r="D261" s="15" t="s">
        <v>491</v>
      </c>
    </row>
    <row r="262" spans="1:4" x14ac:dyDescent="0.3">
      <c r="A262" s="15" t="s">
        <v>9</v>
      </c>
      <c r="B262" s="15" t="s">
        <v>370</v>
      </c>
    </row>
    <row r="263" spans="1:4" x14ac:dyDescent="0.3">
      <c r="A263" s="15" t="s">
        <v>9</v>
      </c>
      <c r="B263" s="15" t="s">
        <v>383</v>
      </c>
      <c r="C263" s="15" t="s">
        <v>491</v>
      </c>
      <c r="D263" s="15" t="s">
        <v>491</v>
      </c>
    </row>
    <row r="264" spans="1:4" x14ac:dyDescent="0.3">
      <c r="A264" s="15" t="s">
        <v>9</v>
      </c>
      <c r="B264" s="15" t="s">
        <v>383</v>
      </c>
    </row>
    <row r="265" spans="1:4" x14ac:dyDescent="0.3">
      <c r="A265" s="15" t="s">
        <v>9</v>
      </c>
      <c r="B265" s="15" t="s">
        <v>492</v>
      </c>
      <c r="C265" s="15" t="s">
        <v>491</v>
      </c>
      <c r="D265" s="15" t="s">
        <v>491</v>
      </c>
    </row>
    <row r="266" spans="1:4" x14ac:dyDescent="0.3">
      <c r="A266" s="15" t="s">
        <v>11</v>
      </c>
      <c r="B266" s="15" t="s">
        <v>493</v>
      </c>
    </row>
    <row r="267" spans="1:4" x14ac:dyDescent="0.3">
      <c r="A267" s="15" t="s">
        <v>11</v>
      </c>
      <c r="B267" s="15" t="s">
        <v>378</v>
      </c>
      <c r="C267" s="15" t="s">
        <v>494</v>
      </c>
      <c r="D267" s="15" t="s">
        <v>494</v>
      </c>
    </row>
    <row r="268" spans="1:4" x14ac:dyDescent="0.3">
      <c r="A268" s="15" t="s">
        <v>11</v>
      </c>
      <c r="B268" s="15" t="s">
        <v>378</v>
      </c>
    </row>
    <row r="269" spans="1:4" x14ac:dyDescent="0.3">
      <c r="A269" s="15" t="s">
        <v>11</v>
      </c>
      <c r="B269" s="15" t="s">
        <v>495</v>
      </c>
      <c r="C269" s="15" t="s">
        <v>833</v>
      </c>
      <c r="D269" s="15" t="s">
        <v>833</v>
      </c>
    </row>
    <row r="270" spans="1:4" x14ac:dyDescent="0.3">
      <c r="A270" s="15" t="s">
        <v>11</v>
      </c>
      <c r="B270" s="15" t="s">
        <v>420</v>
      </c>
      <c r="C270" s="15" t="s">
        <v>496</v>
      </c>
    </row>
    <row r="271" spans="1:4" x14ac:dyDescent="0.3">
      <c r="A271" s="15" t="s">
        <v>11</v>
      </c>
      <c r="B271" s="15" t="s">
        <v>497</v>
      </c>
      <c r="C271" s="15" t="s">
        <v>834</v>
      </c>
      <c r="D271" s="15" t="s">
        <v>834</v>
      </c>
    </row>
    <row r="272" spans="1:4" x14ac:dyDescent="0.3">
      <c r="A272" s="15" t="s">
        <v>11</v>
      </c>
      <c r="B272" s="15" t="s">
        <v>383</v>
      </c>
    </row>
    <row r="273" spans="1:4" x14ac:dyDescent="0.3">
      <c r="A273" s="15" t="s">
        <v>11</v>
      </c>
      <c r="B273" s="15" t="s">
        <v>830</v>
      </c>
    </row>
    <row r="274" spans="1:4" x14ac:dyDescent="0.3">
      <c r="A274" s="15" t="s">
        <v>43</v>
      </c>
      <c r="B274" s="15" t="s">
        <v>361</v>
      </c>
      <c r="C274" s="15" t="s">
        <v>498</v>
      </c>
      <c r="D274" s="15" t="s">
        <v>498</v>
      </c>
    </row>
    <row r="275" spans="1:4" x14ac:dyDescent="0.3">
      <c r="A275" s="15" t="s">
        <v>43</v>
      </c>
      <c r="B275" s="15" t="s">
        <v>363</v>
      </c>
      <c r="C275" s="15" t="s">
        <v>499</v>
      </c>
      <c r="D275" s="15" t="s">
        <v>499</v>
      </c>
    </row>
    <row r="276" spans="1:4" x14ac:dyDescent="0.3">
      <c r="A276" s="15" t="s">
        <v>43</v>
      </c>
      <c r="B276" s="15" t="s">
        <v>363</v>
      </c>
    </row>
    <row r="277" spans="1:4" x14ac:dyDescent="0.3">
      <c r="A277" s="15" t="s">
        <v>43</v>
      </c>
      <c r="B277" s="15" t="s">
        <v>364</v>
      </c>
      <c r="C277" s="15" t="s">
        <v>500</v>
      </c>
      <c r="D277" s="15" t="s">
        <v>500</v>
      </c>
    </row>
    <row r="278" spans="1:4" x14ac:dyDescent="0.3">
      <c r="A278" s="15" t="s">
        <v>43</v>
      </c>
      <c r="B278" s="15" t="s">
        <v>364</v>
      </c>
    </row>
    <row r="279" spans="1:4" x14ac:dyDescent="0.3">
      <c r="A279" s="15" t="s">
        <v>43</v>
      </c>
      <c r="B279" s="15" t="s">
        <v>800</v>
      </c>
    </row>
    <row r="280" spans="1:4" x14ac:dyDescent="0.3">
      <c r="A280" s="15" t="s">
        <v>43</v>
      </c>
      <c r="B280" s="15" t="s">
        <v>371</v>
      </c>
      <c r="C280" s="15" t="s">
        <v>501</v>
      </c>
      <c r="D280" s="15" t="s">
        <v>501</v>
      </c>
    </row>
    <row r="281" spans="1:4" x14ac:dyDescent="0.3">
      <c r="A281" s="15" t="s">
        <v>45</v>
      </c>
      <c r="B281" s="15" t="s">
        <v>361</v>
      </c>
      <c r="C281" s="15" t="s">
        <v>835</v>
      </c>
      <c r="D281" s="15" t="s">
        <v>835</v>
      </c>
    </row>
    <row r="282" spans="1:4" x14ac:dyDescent="0.3">
      <c r="A282" s="15" t="s">
        <v>45</v>
      </c>
      <c r="B282" s="15" t="s">
        <v>363</v>
      </c>
      <c r="C282" s="15" t="s">
        <v>502</v>
      </c>
      <c r="D282" s="15" t="s">
        <v>502</v>
      </c>
    </row>
    <row r="283" spans="1:4" x14ac:dyDescent="0.3">
      <c r="A283" s="15" t="s">
        <v>45</v>
      </c>
      <c r="B283" s="15" t="s">
        <v>363</v>
      </c>
      <c r="C283" s="15" t="s">
        <v>836</v>
      </c>
      <c r="D283" s="15" t="s">
        <v>836</v>
      </c>
    </row>
    <row r="284" spans="1:4" x14ac:dyDescent="0.3">
      <c r="A284" s="15" t="s">
        <v>45</v>
      </c>
      <c r="B284" s="15" t="s">
        <v>363</v>
      </c>
    </row>
    <row r="285" spans="1:4" x14ac:dyDescent="0.3">
      <c r="A285" s="15" t="s">
        <v>45</v>
      </c>
      <c r="B285" s="15" t="s">
        <v>403</v>
      </c>
      <c r="C285" s="15" t="s">
        <v>503</v>
      </c>
      <c r="D285" s="15" t="s">
        <v>503</v>
      </c>
    </row>
    <row r="286" spans="1:4" x14ac:dyDescent="0.3">
      <c r="A286" s="15" t="s">
        <v>45</v>
      </c>
      <c r="B286" s="15" t="s">
        <v>364</v>
      </c>
      <c r="C286" s="15" t="s">
        <v>504</v>
      </c>
      <c r="D286" s="15" t="s">
        <v>504</v>
      </c>
    </row>
    <row r="287" spans="1:4" x14ac:dyDescent="0.3">
      <c r="A287" s="15" t="s">
        <v>45</v>
      </c>
      <c r="B287" s="15" t="s">
        <v>800</v>
      </c>
    </row>
    <row r="288" spans="1:4" x14ac:dyDescent="0.3">
      <c r="A288" s="15" t="s">
        <v>45</v>
      </c>
      <c r="B288" s="15" t="s">
        <v>371</v>
      </c>
      <c r="C288" s="15" t="s">
        <v>835</v>
      </c>
      <c r="D288" s="15" t="s">
        <v>835</v>
      </c>
    </row>
    <row r="289" spans="1:4" x14ac:dyDescent="0.3">
      <c r="A289" s="15" t="s">
        <v>45</v>
      </c>
      <c r="B289" s="15" t="s">
        <v>418</v>
      </c>
      <c r="C289" s="15" t="s">
        <v>503</v>
      </c>
      <c r="D289" s="15" t="s">
        <v>503</v>
      </c>
    </row>
    <row r="290" spans="1:4" x14ac:dyDescent="0.3">
      <c r="A290" s="15" t="s">
        <v>45</v>
      </c>
      <c r="B290" s="15" t="s">
        <v>392</v>
      </c>
      <c r="C290" s="15" t="s">
        <v>835</v>
      </c>
      <c r="D290" s="15" t="s">
        <v>835</v>
      </c>
    </row>
    <row r="291" spans="1:4" x14ac:dyDescent="0.3">
      <c r="A291" s="15" t="s">
        <v>45</v>
      </c>
      <c r="B291" s="15" t="s">
        <v>458</v>
      </c>
      <c r="C291" s="15" t="s">
        <v>505</v>
      </c>
      <c r="D291" s="15" t="s">
        <v>505</v>
      </c>
    </row>
    <row r="292" spans="1:4" x14ac:dyDescent="0.3">
      <c r="A292" s="15" t="s">
        <v>47</v>
      </c>
      <c r="B292" s="15" t="s">
        <v>361</v>
      </c>
    </row>
    <row r="293" spans="1:4" x14ac:dyDescent="0.3">
      <c r="A293" s="15" t="s">
        <v>47</v>
      </c>
      <c r="B293" s="15" t="s">
        <v>363</v>
      </c>
      <c r="C293" s="15" t="s">
        <v>837</v>
      </c>
      <c r="D293" s="15" t="s">
        <v>837</v>
      </c>
    </row>
    <row r="294" spans="1:4" x14ac:dyDescent="0.3">
      <c r="A294" s="15" t="s">
        <v>47</v>
      </c>
      <c r="B294" s="15" t="s">
        <v>363</v>
      </c>
    </row>
    <row r="295" spans="1:4" x14ac:dyDescent="0.3">
      <c r="A295" s="15" t="s">
        <v>47</v>
      </c>
      <c r="B295" s="15" t="s">
        <v>403</v>
      </c>
      <c r="C295" s="15" t="s">
        <v>506</v>
      </c>
      <c r="D295" s="15" t="s">
        <v>506</v>
      </c>
    </row>
    <row r="296" spans="1:4" x14ac:dyDescent="0.3">
      <c r="A296" s="15" t="s">
        <v>47</v>
      </c>
      <c r="B296" s="15" t="s">
        <v>364</v>
      </c>
      <c r="C296" s="15" t="s">
        <v>838</v>
      </c>
      <c r="D296" s="15" t="s">
        <v>838</v>
      </c>
    </row>
    <row r="297" spans="1:4" x14ac:dyDescent="0.3">
      <c r="A297" s="15" t="s">
        <v>47</v>
      </c>
      <c r="B297" s="15" t="s">
        <v>383</v>
      </c>
    </row>
    <row r="298" spans="1:4" x14ac:dyDescent="0.3">
      <c r="A298" s="15" t="s">
        <v>47</v>
      </c>
      <c r="B298" s="15" t="s">
        <v>398</v>
      </c>
      <c r="C298" s="15" t="s">
        <v>839</v>
      </c>
      <c r="D298" s="15" t="s">
        <v>839</v>
      </c>
    </row>
    <row r="299" spans="1:4" x14ac:dyDescent="0.3">
      <c r="A299" s="15" t="s">
        <v>134</v>
      </c>
      <c r="B299" s="15" t="s">
        <v>361</v>
      </c>
      <c r="C299" s="15" t="s">
        <v>507</v>
      </c>
      <c r="D299" s="15" t="s">
        <v>507</v>
      </c>
    </row>
    <row r="300" spans="1:4" x14ac:dyDescent="0.3">
      <c r="A300" s="15" t="s">
        <v>134</v>
      </c>
      <c r="B300" s="15" t="s">
        <v>361</v>
      </c>
    </row>
    <row r="301" spans="1:4" x14ac:dyDescent="0.3">
      <c r="A301" s="15" t="s">
        <v>134</v>
      </c>
      <c r="B301" s="15" t="s">
        <v>363</v>
      </c>
      <c r="C301" s="15" t="s">
        <v>508</v>
      </c>
    </row>
    <row r="302" spans="1:4" x14ac:dyDescent="0.3">
      <c r="A302" s="15" t="s">
        <v>134</v>
      </c>
      <c r="B302" s="15" t="s">
        <v>403</v>
      </c>
      <c r="C302" s="15" t="s">
        <v>840</v>
      </c>
      <c r="D302" s="15" t="s">
        <v>840</v>
      </c>
    </row>
    <row r="303" spans="1:4" x14ac:dyDescent="0.3">
      <c r="A303" s="15" t="s">
        <v>134</v>
      </c>
      <c r="B303" s="15" t="s">
        <v>509</v>
      </c>
      <c r="C303" s="15" t="s">
        <v>510</v>
      </c>
      <c r="D303" s="15" t="s">
        <v>510</v>
      </c>
    </row>
    <row r="304" spans="1:4" x14ac:dyDescent="0.3">
      <c r="A304" s="15" t="s">
        <v>134</v>
      </c>
      <c r="B304" s="15" t="s">
        <v>511</v>
      </c>
    </row>
    <row r="305" spans="1:4" x14ac:dyDescent="0.3">
      <c r="A305" s="15" t="s">
        <v>134</v>
      </c>
      <c r="B305" s="15" t="s">
        <v>364</v>
      </c>
      <c r="C305" s="15" t="s">
        <v>841</v>
      </c>
      <c r="D305" s="15" t="s">
        <v>841</v>
      </c>
    </row>
    <row r="306" spans="1:4" x14ac:dyDescent="0.3">
      <c r="A306" s="15" t="s">
        <v>134</v>
      </c>
      <c r="B306" s="15" t="s">
        <v>364</v>
      </c>
    </row>
    <row r="307" spans="1:4" x14ac:dyDescent="0.3">
      <c r="A307" s="15" t="s">
        <v>134</v>
      </c>
      <c r="B307" s="15" t="s">
        <v>380</v>
      </c>
    </row>
    <row r="308" spans="1:4" x14ac:dyDescent="0.3">
      <c r="A308" s="15" t="s">
        <v>134</v>
      </c>
      <c r="B308" s="15" t="s">
        <v>800</v>
      </c>
    </row>
    <row r="309" spans="1:4" x14ac:dyDescent="0.3">
      <c r="A309" s="15" t="s">
        <v>134</v>
      </c>
      <c r="B309" s="15" t="s">
        <v>371</v>
      </c>
      <c r="C309" s="15" t="s">
        <v>840</v>
      </c>
      <c r="D309" s="15" t="s">
        <v>840</v>
      </c>
    </row>
    <row r="310" spans="1:4" x14ac:dyDescent="0.3">
      <c r="A310" s="15" t="s">
        <v>134</v>
      </c>
      <c r="B310" s="15" t="s">
        <v>512</v>
      </c>
    </row>
    <row r="311" spans="1:4" x14ac:dyDescent="0.3">
      <c r="A311" s="15" t="s">
        <v>134</v>
      </c>
      <c r="B311" s="15" t="s">
        <v>418</v>
      </c>
      <c r="C311" s="15" t="s">
        <v>840</v>
      </c>
      <c r="D311" s="15" t="s">
        <v>840</v>
      </c>
    </row>
    <row r="312" spans="1:4" x14ac:dyDescent="0.3">
      <c r="A312" s="15" t="s">
        <v>35</v>
      </c>
      <c r="B312" s="15" t="s">
        <v>361</v>
      </c>
      <c r="C312" s="15" t="s">
        <v>513</v>
      </c>
      <c r="D312" s="15" t="s">
        <v>513</v>
      </c>
    </row>
    <row r="313" spans="1:4" x14ac:dyDescent="0.3">
      <c r="A313" s="15" t="s">
        <v>35</v>
      </c>
      <c r="B313" s="15" t="s">
        <v>361</v>
      </c>
    </row>
    <row r="314" spans="1:4" x14ac:dyDescent="0.3">
      <c r="A314" s="15" t="s">
        <v>35</v>
      </c>
      <c r="B314" s="15" t="s">
        <v>363</v>
      </c>
      <c r="C314" s="15" t="s">
        <v>514</v>
      </c>
      <c r="D314" s="15" t="s">
        <v>514</v>
      </c>
    </row>
    <row r="315" spans="1:4" x14ac:dyDescent="0.3">
      <c r="A315" s="15" t="s">
        <v>35</v>
      </c>
      <c r="B315" s="15" t="s">
        <v>461</v>
      </c>
      <c r="C315" s="15" t="s">
        <v>515</v>
      </c>
      <c r="D315" s="15" t="s">
        <v>515</v>
      </c>
    </row>
    <row r="316" spans="1:4" x14ac:dyDescent="0.3">
      <c r="A316" s="15" t="s">
        <v>35</v>
      </c>
      <c r="B316" s="15" t="s">
        <v>380</v>
      </c>
    </row>
    <row r="317" spans="1:4" x14ac:dyDescent="0.3">
      <c r="A317" s="15" t="s">
        <v>35</v>
      </c>
      <c r="B317" s="15" t="s">
        <v>800</v>
      </c>
    </row>
    <row r="318" spans="1:4" x14ac:dyDescent="0.3">
      <c r="A318" s="15" t="s">
        <v>35</v>
      </c>
      <c r="B318" s="15" t="s">
        <v>400</v>
      </c>
    </row>
    <row r="319" spans="1:4" x14ac:dyDescent="0.3">
      <c r="A319" s="15" t="s">
        <v>35</v>
      </c>
      <c r="B319" s="15" t="s">
        <v>371</v>
      </c>
      <c r="C319" s="15" t="s">
        <v>515</v>
      </c>
      <c r="D319" s="15" t="s">
        <v>515</v>
      </c>
    </row>
    <row r="320" spans="1:4" x14ac:dyDescent="0.3">
      <c r="A320" s="15" t="s">
        <v>35</v>
      </c>
      <c r="B320" s="15" t="s">
        <v>442</v>
      </c>
      <c r="C320" s="15" t="s">
        <v>515</v>
      </c>
      <c r="D320" s="15" t="s">
        <v>515</v>
      </c>
    </row>
    <row r="321" spans="1:5" x14ac:dyDescent="0.3">
      <c r="A321" s="15" t="s">
        <v>136</v>
      </c>
      <c r="B321" s="15" t="s">
        <v>403</v>
      </c>
      <c r="C321" s="15" t="s">
        <v>516</v>
      </c>
      <c r="D321" s="15" t="s">
        <v>516</v>
      </c>
    </row>
    <row r="322" spans="1:5" x14ac:dyDescent="0.3">
      <c r="A322" s="15" t="s">
        <v>136</v>
      </c>
      <c r="B322" s="15" t="s">
        <v>364</v>
      </c>
      <c r="C322" s="15" t="s">
        <v>517</v>
      </c>
    </row>
    <row r="323" spans="1:5" x14ac:dyDescent="0.3">
      <c r="A323" s="15" t="s">
        <v>136</v>
      </c>
      <c r="B323" s="15" t="s">
        <v>800</v>
      </c>
    </row>
    <row r="324" spans="1:5" x14ac:dyDescent="0.3">
      <c r="A324" s="15" t="s">
        <v>136</v>
      </c>
      <c r="B324" s="15" t="s">
        <v>371</v>
      </c>
      <c r="C324" s="15" t="s">
        <v>518</v>
      </c>
      <c r="D324" s="15" t="s">
        <v>518</v>
      </c>
    </row>
    <row r="325" spans="1:5" x14ac:dyDescent="0.3">
      <c r="A325" s="15" t="s">
        <v>136</v>
      </c>
      <c r="B325" s="15" t="s">
        <v>418</v>
      </c>
      <c r="C325" s="15" t="s">
        <v>518</v>
      </c>
      <c r="D325" s="15" t="s">
        <v>518</v>
      </c>
    </row>
    <row r="326" spans="1:5" x14ac:dyDescent="0.3">
      <c r="A326" s="15" t="s">
        <v>136</v>
      </c>
      <c r="B326" s="15" t="s">
        <v>519</v>
      </c>
    </row>
    <row r="327" spans="1:5" x14ac:dyDescent="0.3">
      <c r="A327" s="15" t="s">
        <v>136</v>
      </c>
      <c r="B327" s="15" t="s">
        <v>374</v>
      </c>
      <c r="C327" s="15" t="s">
        <v>842</v>
      </c>
      <c r="D327" s="15" t="s">
        <v>842</v>
      </c>
    </row>
    <row r="328" spans="1:5" x14ac:dyDescent="0.3">
      <c r="A328" s="15" t="s">
        <v>136</v>
      </c>
      <c r="B328" s="15" t="s">
        <v>374</v>
      </c>
    </row>
    <row r="329" spans="1:5" x14ac:dyDescent="0.3">
      <c r="A329" s="15" t="s">
        <v>27</v>
      </c>
      <c r="B329" s="15" t="s">
        <v>363</v>
      </c>
      <c r="C329" s="15" t="s">
        <v>520</v>
      </c>
      <c r="D329" s="15" t="s">
        <v>520</v>
      </c>
    </row>
    <row r="330" spans="1:5" x14ac:dyDescent="0.3">
      <c r="A330" s="15" t="s">
        <v>27</v>
      </c>
      <c r="B330" s="15" t="s">
        <v>363</v>
      </c>
    </row>
    <row r="331" spans="1:5" x14ac:dyDescent="0.3">
      <c r="A331" s="15" t="s">
        <v>27</v>
      </c>
      <c r="B331" s="15" t="s">
        <v>521</v>
      </c>
    </row>
    <row r="332" spans="1:5" x14ac:dyDescent="0.3">
      <c r="A332" s="15" t="s">
        <v>27</v>
      </c>
      <c r="B332" s="15" t="s">
        <v>522</v>
      </c>
      <c r="C332" s="15" t="s">
        <v>843</v>
      </c>
      <c r="D332" s="15" t="s">
        <v>843</v>
      </c>
      <c r="E332" s="15" t="s">
        <v>843</v>
      </c>
    </row>
    <row r="333" spans="1:5" x14ac:dyDescent="0.3">
      <c r="A333" s="15" t="s">
        <v>138</v>
      </c>
      <c r="B333" s="15" t="s">
        <v>385</v>
      </c>
    </row>
    <row r="334" spans="1:5" x14ac:dyDescent="0.3">
      <c r="A334" s="15" t="s">
        <v>138</v>
      </c>
      <c r="B334" s="15" t="s">
        <v>364</v>
      </c>
      <c r="C334" s="15" t="s">
        <v>523</v>
      </c>
      <c r="D334" s="15" t="s">
        <v>523</v>
      </c>
    </row>
    <row r="335" spans="1:5" x14ac:dyDescent="0.3">
      <c r="A335" s="15" t="s">
        <v>138</v>
      </c>
      <c r="B335" s="15" t="s">
        <v>380</v>
      </c>
      <c r="C335" s="15" t="s">
        <v>844</v>
      </c>
      <c r="D335" s="15" t="s">
        <v>844</v>
      </c>
    </row>
    <row r="336" spans="1:5" x14ac:dyDescent="0.3">
      <c r="A336" s="15" t="s">
        <v>138</v>
      </c>
      <c r="B336" s="15" t="s">
        <v>380</v>
      </c>
    </row>
    <row r="337" spans="1:4" x14ac:dyDescent="0.3">
      <c r="A337" s="15" t="s">
        <v>138</v>
      </c>
      <c r="B337" s="15" t="s">
        <v>800</v>
      </c>
    </row>
    <row r="338" spans="1:4" x14ac:dyDescent="0.3">
      <c r="A338" s="15" t="s">
        <v>138</v>
      </c>
      <c r="B338" s="15" t="s">
        <v>521</v>
      </c>
    </row>
    <row r="339" spans="1:4" x14ac:dyDescent="0.3">
      <c r="A339" s="15" t="s">
        <v>138</v>
      </c>
      <c r="B339" s="15" t="s">
        <v>370</v>
      </c>
      <c r="C339" s="15" t="s">
        <v>523</v>
      </c>
      <c r="D339" s="15" t="s">
        <v>523</v>
      </c>
    </row>
    <row r="340" spans="1:4" x14ac:dyDescent="0.3">
      <c r="A340" s="15" t="s">
        <v>138</v>
      </c>
      <c r="B340" s="15" t="s">
        <v>370</v>
      </c>
    </row>
    <row r="341" spans="1:4" x14ac:dyDescent="0.3">
      <c r="A341" s="15" t="s">
        <v>138</v>
      </c>
      <c r="B341" s="15" t="s">
        <v>400</v>
      </c>
    </row>
    <row r="342" spans="1:4" x14ac:dyDescent="0.3">
      <c r="A342" s="15" t="s">
        <v>138</v>
      </c>
      <c r="B342" s="15" t="s">
        <v>371</v>
      </c>
      <c r="C342" s="15" t="s">
        <v>524</v>
      </c>
      <c r="D342" s="15" t="s">
        <v>524</v>
      </c>
    </row>
    <row r="343" spans="1:4" x14ac:dyDescent="0.3">
      <c r="A343" s="15" t="s">
        <v>138</v>
      </c>
      <c r="B343" s="15" t="s">
        <v>418</v>
      </c>
      <c r="C343" s="15" t="s">
        <v>525</v>
      </c>
      <c r="D343" s="15" t="s">
        <v>525</v>
      </c>
    </row>
    <row r="344" spans="1:4" x14ac:dyDescent="0.3">
      <c r="A344" s="15" t="s">
        <v>138</v>
      </c>
      <c r="B344" s="15" t="s">
        <v>526</v>
      </c>
      <c r="C344" s="15" t="s">
        <v>527</v>
      </c>
      <c r="D344" s="15" t="s">
        <v>527</v>
      </c>
    </row>
    <row r="345" spans="1:4" x14ac:dyDescent="0.3">
      <c r="A345" s="15" t="s">
        <v>138</v>
      </c>
      <c r="B345" s="15" t="s">
        <v>528</v>
      </c>
    </row>
    <row r="346" spans="1:4" x14ac:dyDescent="0.3">
      <c r="A346" s="15" t="s">
        <v>138</v>
      </c>
      <c r="B346" s="15" t="s">
        <v>374</v>
      </c>
      <c r="C346" s="15" t="s">
        <v>523</v>
      </c>
      <c r="D346" s="15" t="s">
        <v>523</v>
      </c>
    </row>
    <row r="347" spans="1:4" x14ac:dyDescent="0.3">
      <c r="A347" s="15" t="s">
        <v>140</v>
      </c>
      <c r="B347" s="15" t="s">
        <v>529</v>
      </c>
    </row>
    <row r="348" spans="1:4" x14ac:dyDescent="0.3">
      <c r="A348" s="15" t="s">
        <v>140</v>
      </c>
      <c r="B348" s="15" t="s">
        <v>403</v>
      </c>
      <c r="C348" s="15" t="s">
        <v>845</v>
      </c>
      <c r="D348" s="15" t="s">
        <v>845</v>
      </c>
    </row>
    <row r="349" spans="1:4" x14ac:dyDescent="0.3">
      <c r="A349" s="15" t="s">
        <v>140</v>
      </c>
      <c r="B349" s="15" t="s">
        <v>509</v>
      </c>
      <c r="C349" s="15" t="s">
        <v>845</v>
      </c>
      <c r="D349" s="15" t="s">
        <v>845</v>
      </c>
    </row>
    <row r="350" spans="1:4" x14ac:dyDescent="0.3">
      <c r="A350" s="15" t="s">
        <v>140</v>
      </c>
      <c r="B350" s="15" t="s">
        <v>370</v>
      </c>
      <c r="C350" s="15" t="s">
        <v>530</v>
      </c>
    </row>
    <row r="351" spans="1:4" x14ac:dyDescent="0.3">
      <c r="A351" s="15" t="s">
        <v>140</v>
      </c>
      <c r="B351" s="15" t="s">
        <v>531</v>
      </c>
      <c r="C351" s="15" t="s">
        <v>845</v>
      </c>
      <c r="D351" s="15" t="s">
        <v>845</v>
      </c>
    </row>
    <row r="352" spans="1:4" x14ac:dyDescent="0.3">
      <c r="A352" s="15" t="s">
        <v>140</v>
      </c>
      <c r="B352" s="15" t="s">
        <v>374</v>
      </c>
      <c r="C352" s="15" t="s">
        <v>532</v>
      </c>
      <c r="D352" s="15" t="s">
        <v>532</v>
      </c>
    </row>
    <row r="353" spans="1:5" x14ac:dyDescent="0.3">
      <c r="A353" s="15" t="s">
        <v>142</v>
      </c>
      <c r="B353" s="15" t="s">
        <v>533</v>
      </c>
      <c r="C353" s="15" t="s">
        <v>534</v>
      </c>
      <c r="D353" s="15" t="s">
        <v>534</v>
      </c>
    </row>
    <row r="354" spans="1:5" x14ac:dyDescent="0.3">
      <c r="A354" s="15" t="s">
        <v>142</v>
      </c>
      <c r="B354" s="15" t="s">
        <v>535</v>
      </c>
      <c r="C354" s="15" t="s">
        <v>536</v>
      </c>
      <c r="D354" s="15" t="s">
        <v>536</v>
      </c>
    </row>
    <row r="355" spans="1:5" x14ac:dyDescent="0.3">
      <c r="A355" s="15" t="s">
        <v>142</v>
      </c>
      <c r="B355" s="15" t="s">
        <v>509</v>
      </c>
      <c r="C355" s="15" t="s">
        <v>537</v>
      </c>
      <c r="D355" s="15" t="s">
        <v>537</v>
      </c>
    </row>
    <row r="356" spans="1:5" x14ac:dyDescent="0.3">
      <c r="A356" s="15" t="s">
        <v>142</v>
      </c>
      <c r="B356" s="15" t="s">
        <v>538</v>
      </c>
      <c r="C356" s="15" t="s">
        <v>539</v>
      </c>
      <c r="D356" s="15" t="s">
        <v>539</v>
      </c>
    </row>
    <row r="357" spans="1:5" x14ac:dyDescent="0.3">
      <c r="A357" s="15" t="s">
        <v>142</v>
      </c>
      <c r="B357" s="15" t="s">
        <v>400</v>
      </c>
      <c r="C357" s="15" t="s">
        <v>537</v>
      </c>
      <c r="D357" s="15" t="s">
        <v>537</v>
      </c>
    </row>
    <row r="358" spans="1:5" x14ac:dyDescent="0.3">
      <c r="A358" s="15" t="s">
        <v>142</v>
      </c>
      <c r="B358" s="15" t="s">
        <v>371</v>
      </c>
      <c r="C358" s="15" t="s">
        <v>537</v>
      </c>
      <c r="D358" s="15" t="s">
        <v>537</v>
      </c>
    </row>
    <row r="359" spans="1:5" x14ac:dyDescent="0.3">
      <c r="A359" s="15" t="s">
        <v>142</v>
      </c>
      <c r="B359" s="15" t="s">
        <v>540</v>
      </c>
      <c r="C359" s="15" t="s">
        <v>541</v>
      </c>
      <c r="D359" s="15" t="s">
        <v>541</v>
      </c>
    </row>
    <row r="360" spans="1:5" x14ac:dyDescent="0.3">
      <c r="A360" s="15" t="s">
        <v>142</v>
      </c>
      <c r="B360" s="15" t="s">
        <v>542</v>
      </c>
      <c r="C360" s="15" t="s">
        <v>537</v>
      </c>
      <c r="D360" s="15" t="s">
        <v>537</v>
      </c>
    </row>
    <row r="361" spans="1:5" x14ac:dyDescent="0.3">
      <c r="A361" s="15" t="s">
        <v>142</v>
      </c>
      <c r="B361" s="15" t="s">
        <v>374</v>
      </c>
      <c r="C361" s="15" t="s">
        <v>543</v>
      </c>
      <c r="D361" s="15" t="s">
        <v>543</v>
      </c>
    </row>
    <row r="362" spans="1:5" x14ac:dyDescent="0.3">
      <c r="A362" s="15" t="s">
        <v>144</v>
      </c>
      <c r="B362" s="15" t="s">
        <v>544</v>
      </c>
      <c r="C362" s="15" t="s">
        <v>846</v>
      </c>
      <c r="D362" s="15" t="s">
        <v>846</v>
      </c>
    </row>
    <row r="363" spans="1:5" x14ac:dyDescent="0.3">
      <c r="A363" s="15" t="s">
        <v>144</v>
      </c>
      <c r="B363" s="15" t="s">
        <v>545</v>
      </c>
      <c r="C363" s="15" t="s">
        <v>847</v>
      </c>
      <c r="D363" s="15" t="s">
        <v>847</v>
      </c>
    </row>
    <row r="364" spans="1:5" x14ac:dyDescent="0.3">
      <c r="A364" s="15" t="s">
        <v>144</v>
      </c>
      <c r="B364" s="15" t="s">
        <v>378</v>
      </c>
      <c r="E364" s="15" t="s">
        <v>546</v>
      </c>
    </row>
    <row r="365" spans="1:5" x14ac:dyDescent="0.3">
      <c r="A365" s="15" t="s">
        <v>144</v>
      </c>
      <c r="B365" s="15" t="s">
        <v>378</v>
      </c>
    </row>
    <row r="366" spans="1:5" x14ac:dyDescent="0.3">
      <c r="A366" s="15" t="s">
        <v>144</v>
      </c>
      <c r="B366" s="15" t="s">
        <v>403</v>
      </c>
      <c r="C366" s="15" t="s">
        <v>846</v>
      </c>
      <c r="D366" s="15" t="s">
        <v>846</v>
      </c>
    </row>
    <row r="367" spans="1:5" x14ac:dyDescent="0.3">
      <c r="A367" s="15" t="s">
        <v>144</v>
      </c>
      <c r="B367" s="15" t="s">
        <v>509</v>
      </c>
      <c r="C367" s="15" t="s">
        <v>846</v>
      </c>
      <c r="D367" s="15" t="s">
        <v>846</v>
      </c>
    </row>
    <row r="368" spans="1:5" x14ac:dyDescent="0.3">
      <c r="A368" s="15" t="s">
        <v>144</v>
      </c>
      <c r="B368" s="15" t="s">
        <v>370</v>
      </c>
    </row>
    <row r="369" spans="1:4" x14ac:dyDescent="0.3">
      <c r="A369" s="15" t="s">
        <v>144</v>
      </c>
      <c r="B369" s="15" t="s">
        <v>547</v>
      </c>
      <c r="C369" s="15" t="s">
        <v>548</v>
      </c>
      <c r="D369" s="15" t="s">
        <v>548</v>
      </c>
    </row>
    <row r="370" spans="1:4" x14ac:dyDescent="0.3">
      <c r="A370" s="15" t="s">
        <v>144</v>
      </c>
      <c r="B370" s="15" t="s">
        <v>371</v>
      </c>
      <c r="C370" s="15" t="s">
        <v>846</v>
      </c>
      <c r="D370" s="15" t="s">
        <v>846</v>
      </c>
    </row>
    <row r="371" spans="1:4" x14ac:dyDescent="0.3">
      <c r="A371" s="15" t="s">
        <v>144</v>
      </c>
      <c r="B371" s="15" t="s">
        <v>848</v>
      </c>
    </row>
    <row r="372" spans="1:4" x14ac:dyDescent="0.3">
      <c r="A372" s="15" t="s">
        <v>144</v>
      </c>
      <c r="B372" s="15" t="s">
        <v>418</v>
      </c>
      <c r="C372" s="15" t="s">
        <v>241</v>
      </c>
      <c r="D372" s="15" t="s">
        <v>241</v>
      </c>
    </row>
    <row r="373" spans="1:4" x14ac:dyDescent="0.3">
      <c r="A373" s="15" t="s">
        <v>144</v>
      </c>
      <c r="B373" s="15" t="s">
        <v>540</v>
      </c>
      <c r="C373" s="15" t="s">
        <v>849</v>
      </c>
      <c r="D373" s="15" t="s">
        <v>849</v>
      </c>
    </row>
    <row r="374" spans="1:4" x14ac:dyDescent="0.3">
      <c r="A374" s="15" t="s">
        <v>144</v>
      </c>
      <c r="B374" s="15" t="s">
        <v>531</v>
      </c>
      <c r="C374" s="15" t="s">
        <v>849</v>
      </c>
      <c r="D374" s="15" t="s">
        <v>849</v>
      </c>
    </row>
    <row r="375" spans="1:4" x14ac:dyDescent="0.3">
      <c r="A375" s="15" t="s">
        <v>144</v>
      </c>
      <c r="B375" s="15" t="s">
        <v>374</v>
      </c>
      <c r="C375" s="15" t="s">
        <v>549</v>
      </c>
      <c r="D375" s="15" t="s">
        <v>549</v>
      </c>
    </row>
    <row r="376" spans="1:4" x14ac:dyDescent="0.3">
      <c r="A376" s="15" t="s">
        <v>144</v>
      </c>
      <c r="B376" s="15" t="s">
        <v>374</v>
      </c>
    </row>
    <row r="377" spans="1:4" x14ac:dyDescent="0.3">
      <c r="A377" s="15" t="s">
        <v>144</v>
      </c>
      <c r="B377" s="15" t="s">
        <v>550</v>
      </c>
      <c r="C377" s="15" t="s">
        <v>551</v>
      </c>
      <c r="D377" s="15" t="s">
        <v>551</v>
      </c>
    </row>
    <row r="378" spans="1:4" x14ac:dyDescent="0.3">
      <c r="A378" s="15" t="s">
        <v>15</v>
      </c>
      <c r="B378" s="15" t="s">
        <v>552</v>
      </c>
      <c r="C378" s="15" t="s">
        <v>553</v>
      </c>
      <c r="D378" s="15" t="s">
        <v>553</v>
      </c>
    </row>
    <row r="379" spans="1:4" x14ac:dyDescent="0.3">
      <c r="A379" s="15" t="s">
        <v>15</v>
      </c>
      <c r="B379" s="15" t="s">
        <v>385</v>
      </c>
    </row>
    <row r="380" spans="1:4" x14ac:dyDescent="0.3">
      <c r="A380" s="15" t="s">
        <v>15</v>
      </c>
      <c r="B380" s="15" t="s">
        <v>554</v>
      </c>
      <c r="C380" s="15" t="s">
        <v>555</v>
      </c>
      <c r="D380" s="15" t="s">
        <v>555</v>
      </c>
    </row>
    <row r="381" spans="1:4" x14ac:dyDescent="0.3">
      <c r="A381" s="15" t="s">
        <v>15</v>
      </c>
      <c r="B381" s="15" t="s">
        <v>378</v>
      </c>
      <c r="C381" s="15" t="s">
        <v>850</v>
      </c>
      <c r="D381" s="15" t="s">
        <v>850</v>
      </c>
    </row>
    <row r="382" spans="1:4" x14ac:dyDescent="0.3">
      <c r="A382" s="15" t="s">
        <v>15</v>
      </c>
      <c r="B382" s="15" t="s">
        <v>378</v>
      </c>
    </row>
    <row r="383" spans="1:4" x14ac:dyDescent="0.3">
      <c r="A383" s="15" t="s">
        <v>15</v>
      </c>
      <c r="B383" s="15" t="s">
        <v>403</v>
      </c>
      <c r="C383" s="15" t="s">
        <v>553</v>
      </c>
      <c r="D383" s="15" t="s">
        <v>553</v>
      </c>
    </row>
    <row r="384" spans="1:4" x14ac:dyDescent="0.3">
      <c r="A384" s="15" t="s">
        <v>15</v>
      </c>
      <c r="B384" s="15" t="s">
        <v>364</v>
      </c>
      <c r="C384" s="15" t="s">
        <v>556</v>
      </c>
      <c r="D384" s="15" t="s">
        <v>556</v>
      </c>
    </row>
    <row r="385" spans="1:4" x14ac:dyDescent="0.3">
      <c r="A385" s="15" t="s">
        <v>15</v>
      </c>
      <c r="B385" s="15" t="s">
        <v>800</v>
      </c>
    </row>
    <row r="386" spans="1:4" x14ac:dyDescent="0.3">
      <c r="A386" s="15" t="s">
        <v>15</v>
      </c>
      <c r="B386" s="15" t="s">
        <v>370</v>
      </c>
      <c r="C386" s="15" t="s">
        <v>557</v>
      </c>
      <c r="D386" s="15" t="s">
        <v>557</v>
      </c>
    </row>
    <row r="387" spans="1:4" x14ac:dyDescent="0.3">
      <c r="A387" s="15" t="s">
        <v>15</v>
      </c>
      <c r="B387" s="15" t="s">
        <v>558</v>
      </c>
      <c r="C387" s="15" t="s">
        <v>559</v>
      </c>
      <c r="D387" s="15" t="s">
        <v>559</v>
      </c>
    </row>
    <row r="388" spans="1:4" x14ac:dyDescent="0.3">
      <c r="A388" s="15" t="s">
        <v>15</v>
      </c>
      <c r="B388" s="15" t="s">
        <v>492</v>
      </c>
      <c r="C388" s="15" t="s">
        <v>560</v>
      </c>
      <c r="D388" s="15" t="s">
        <v>560</v>
      </c>
    </row>
    <row r="389" spans="1:4" x14ac:dyDescent="0.3">
      <c r="A389" s="15" t="s">
        <v>15</v>
      </c>
      <c r="B389" s="15" t="s">
        <v>371</v>
      </c>
      <c r="C389" s="15" t="s">
        <v>555</v>
      </c>
      <c r="D389" s="15" t="s">
        <v>555</v>
      </c>
    </row>
    <row r="390" spans="1:4" x14ac:dyDescent="0.3">
      <c r="A390" s="15" t="s">
        <v>15</v>
      </c>
      <c r="B390" s="15" t="s">
        <v>451</v>
      </c>
    </row>
    <row r="391" spans="1:4" x14ac:dyDescent="0.3">
      <c r="A391" s="15" t="s">
        <v>15</v>
      </c>
      <c r="B391" s="15" t="s">
        <v>540</v>
      </c>
      <c r="C391" s="15" t="s">
        <v>561</v>
      </c>
      <c r="D391" s="15" t="s">
        <v>561</v>
      </c>
    </row>
    <row r="392" spans="1:4" x14ac:dyDescent="0.3">
      <c r="A392" s="15" t="s">
        <v>15</v>
      </c>
      <c r="B392" s="15" t="s">
        <v>531</v>
      </c>
      <c r="C392" s="15" t="s">
        <v>555</v>
      </c>
      <c r="D392" s="15" t="s">
        <v>555</v>
      </c>
    </row>
    <row r="393" spans="1:4" x14ac:dyDescent="0.3">
      <c r="A393" s="15" t="s">
        <v>13</v>
      </c>
      <c r="B393" s="15" t="s">
        <v>360</v>
      </c>
      <c r="C393" s="15" t="s">
        <v>562</v>
      </c>
      <c r="D393" s="15" t="s">
        <v>562</v>
      </c>
    </row>
    <row r="394" spans="1:4" x14ac:dyDescent="0.3">
      <c r="A394" s="15" t="s">
        <v>13</v>
      </c>
      <c r="B394" s="15" t="s">
        <v>360</v>
      </c>
    </row>
    <row r="395" spans="1:4" x14ac:dyDescent="0.3">
      <c r="A395" s="15" t="s">
        <v>13</v>
      </c>
      <c r="B395" s="15" t="s">
        <v>563</v>
      </c>
      <c r="C395" s="15" t="s">
        <v>564</v>
      </c>
      <c r="D395" s="15" t="s">
        <v>564</v>
      </c>
    </row>
    <row r="396" spans="1:4" x14ac:dyDescent="0.3">
      <c r="A396" s="15" t="s">
        <v>13</v>
      </c>
      <c r="B396" s="15" t="s">
        <v>565</v>
      </c>
      <c r="C396" s="15" t="s">
        <v>566</v>
      </c>
      <c r="D396" s="15" t="s">
        <v>566</v>
      </c>
    </row>
    <row r="397" spans="1:4" x14ac:dyDescent="0.3">
      <c r="A397" s="15" t="s">
        <v>13</v>
      </c>
      <c r="B397" s="15" t="s">
        <v>378</v>
      </c>
      <c r="C397" s="15" t="s">
        <v>567</v>
      </c>
      <c r="D397" s="15" t="s">
        <v>567</v>
      </c>
    </row>
    <row r="398" spans="1:4" x14ac:dyDescent="0.3">
      <c r="A398" s="15" t="s">
        <v>13</v>
      </c>
      <c r="B398" s="15" t="s">
        <v>378</v>
      </c>
    </row>
    <row r="399" spans="1:4" x14ac:dyDescent="0.3">
      <c r="A399" s="15" t="s">
        <v>13</v>
      </c>
      <c r="B399" s="15" t="s">
        <v>568</v>
      </c>
      <c r="C399" s="15" t="s">
        <v>569</v>
      </c>
      <c r="D399" s="15" t="s">
        <v>569</v>
      </c>
    </row>
    <row r="400" spans="1:4" x14ac:dyDescent="0.3">
      <c r="A400" s="15" t="s">
        <v>13</v>
      </c>
      <c r="B400" s="15" t="s">
        <v>363</v>
      </c>
      <c r="C400" s="15" t="s">
        <v>570</v>
      </c>
      <c r="D400" s="15" t="s">
        <v>570</v>
      </c>
    </row>
    <row r="401" spans="1:4" x14ac:dyDescent="0.3">
      <c r="A401" s="15" t="s">
        <v>13</v>
      </c>
      <c r="B401" s="15" t="s">
        <v>366</v>
      </c>
      <c r="C401" s="15" t="s">
        <v>851</v>
      </c>
      <c r="D401" s="15" t="s">
        <v>851</v>
      </c>
    </row>
    <row r="402" spans="1:4" x14ac:dyDescent="0.3">
      <c r="A402" s="15" t="s">
        <v>13</v>
      </c>
      <c r="B402" s="15" t="s">
        <v>800</v>
      </c>
    </row>
    <row r="403" spans="1:4" x14ac:dyDescent="0.3">
      <c r="A403" s="15" t="s">
        <v>13</v>
      </c>
      <c r="B403" s="15" t="s">
        <v>801</v>
      </c>
    </row>
    <row r="404" spans="1:4" x14ac:dyDescent="0.3">
      <c r="A404" s="15" t="s">
        <v>13</v>
      </c>
      <c r="B404" s="15" t="s">
        <v>571</v>
      </c>
      <c r="C404" s="15" t="s">
        <v>572</v>
      </c>
      <c r="D404" s="15" t="s">
        <v>572</v>
      </c>
    </row>
    <row r="405" spans="1:4" x14ac:dyDescent="0.3">
      <c r="A405" s="15" t="s">
        <v>13</v>
      </c>
      <c r="B405" s="15" t="s">
        <v>370</v>
      </c>
    </row>
    <row r="406" spans="1:4" x14ac:dyDescent="0.3">
      <c r="A406" s="15" t="s">
        <v>13</v>
      </c>
      <c r="B406" s="15" t="s">
        <v>400</v>
      </c>
      <c r="C406" s="15" t="s">
        <v>573</v>
      </c>
      <c r="D406" s="15" t="s">
        <v>573</v>
      </c>
    </row>
    <row r="407" spans="1:4" x14ac:dyDescent="0.3">
      <c r="A407" s="15" t="s">
        <v>13</v>
      </c>
      <c r="B407" s="15" t="s">
        <v>371</v>
      </c>
      <c r="C407" s="15" t="s">
        <v>851</v>
      </c>
      <c r="D407" s="15" t="s">
        <v>851</v>
      </c>
    </row>
    <row r="408" spans="1:4" x14ac:dyDescent="0.3">
      <c r="A408" s="15" t="s">
        <v>13</v>
      </c>
      <c r="B408" s="15" t="s">
        <v>451</v>
      </c>
    </row>
    <row r="409" spans="1:4" x14ac:dyDescent="0.3">
      <c r="A409" s="15" t="s">
        <v>13</v>
      </c>
      <c r="B409" s="15" t="s">
        <v>374</v>
      </c>
    </row>
    <row r="410" spans="1:4" x14ac:dyDescent="0.3">
      <c r="A410" s="15" t="s">
        <v>76</v>
      </c>
      <c r="B410" s="15" t="s">
        <v>362</v>
      </c>
    </row>
    <row r="411" spans="1:4" x14ac:dyDescent="0.3">
      <c r="A411" s="15" t="s">
        <v>76</v>
      </c>
      <c r="B411" s="15" t="s">
        <v>378</v>
      </c>
    </row>
    <row r="412" spans="1:4" x14ac:dyDescent="0.3">
      <c r="A412" s="15" t="s">
        <v>76</v>
      </c>
      <c r="B412" s="15" t="s">
        <v>364</v>
      </c>
      <c r="C412" s="15" t="s">
        <v>574</v>
      </c>
      <c r="D412" s="15" t="s">
        <v>574</v>
      </c>
    </row>
    <row r="413" spans="1:4" x14ac:dyDescent="0.3">
      <c r="A413" s="15" t="s">
        <v>76</v>
      </c>
      <c r="B413" s="15" t="s">
        <v>364</v>
      </c>
    </row>
    <row r="414" spans="1:4" x14ac:dyDescent="0.3">
      <c r="A414" s="15" t="s">
        <v>76</v>
      </c>
      <c r="B414" s="15" t="s">
        <v>380</v>
      </c>
      <c r="C414" s="15" t="s">
        <v>575</v>
      </c>
      <c r="D414" s="15" t="s">
        <v>575</v>
      </c>
    </row>
    <row r="415" spans="1:4" x14ac:dyDescent="0.3">
      <c r="A415" s="15" t="s">
        <v>76</v>
      </c>
      <c r="B415" s="15" t="s">
        <v>380</v>
      </c>
    </row>
    <row r="416" spans="1:4" x14ac:dyDescent="0.3">
      <c r="A416" s="15" t="s">
        <v>76</v>
      </c>
      <c r="B416" s="15" t="s">
        <v>370</v>
      </c>
      <c r="C416" s="15" t="s">
        <v>576</v>
      </c>
      <c r="D416" s="15" t="s">
        <v>576</v>
      </c>
    </row>
    <row r="417" spans="1:4" x14ac:dyDescent="0.3">
      <c r="A417" s="15" t="s">
        <v>76</v>
      </c>
      <c r="B417" s="15" t="s">
        <v>370</v>
      </c>
    </row>
    <row r="418" spans="1:4" x14ac:dyDescent="0.3">
      <c r="A418" s="15" t="s">
        <v>76</v>
      </c>
      <c r="B418" s="15" t="s">
        <v>577</v>
      </c>
    </row>
    <row r="419" spans="1:4" x14ac:dyDescent="0.3">
      <c r="A419" s="15" t="s">
        <v>76</v>
      </c>
      <c r="B419" s="15" t="s">
        <v>578</v>
      </c>
      <c r="C419" s="15" t="s">
        <v>579</v>
      </c>
      <c r="D419" s="15" t="s">
        <v>579</v>
      </c>
    </row>
    <row r="420" spans="1:4" x14ac:dyDescent="0.3">
      <c r="A420" s="15" t="s">
        <v>78</v>
      </c>
      <c r="B420" s="15" t="s">
        <v>378</v>
      </c>
    </row>
    <row r="421" spans="1:4" x14ac:dyDescent="0.3">
      <c r="A421" s="15" t="s">
        <v>78</v>
      </c>
      <c r="B421" s="15" t="s">
        <v>580</v>
      </c>
      <c r="C421" s="15" t="s">
        <v>581</v>
      </c>
      <c r="D421" s="15" t="s">
        <v>581</v>
      </c>
    </row>
    <row r="422" spans="1:4" x14ac:dyDescent="0.3">
      <c r="A422" s="15" t="s">
        <v>78</v>
      </c>
      <c r="B422" s="15" t="s">
        <v>364</v>
      </c>
      <c r="D422" s="15" t="s">
        <v>582</v>
      </c>
    </row>
    <row r="423" spans="1:4" x14ac:dyDescent="0.3">
      <c r="A423" s="15" t="s">
        <v>78</v>
      </c>
      <c r="B423" s="15" t="s">
        <v>364</v>
      </c>
      <c r="C423" s="15" t="s">
        <v>582</v>
      </c>
      <c r="D423" s="15" t="s">
        <v>582</v>
      </c>
    </row>
    <row r="424" spans="1:4" x14ac:dyDescent="0.3">
      <c r="A424" s="15" t="s">
        <v>78</v>
      </c>
      <c r="B424" s="15" t="s">
        <v>364</v>
      </c>
    </row>
    <row r="425" spans="1:4" x14ac:dyDescent="0.3">
      <c r="A425" s="15" t="s">
        <v>78</v>
      </c>
      <c r="B425" s="15" t="s">
        <v>380</v>
      </c>
      <c r="C425" s="15" t="s">
        <v>583</v>
      </c>
      <c r="D425" s="15" t="s">
        <v>583</v>
      </c>
    </row>
    <row r="426" spans="1:4" x14ac:dyDescent="0.3">
      <c r="A426" s="15" t="s">
        <v>78</v>
      </c>
      <c r="B426" s="15" t="s">
        <v>830</v>
      </c>
    </row>
    <row r="427" spans="1:4" x14ac:dyDescent="0.3">
      <c r="A427" s="15" t="s">
        <v>78</v>
      </c>
      <c r="B427" s="15" t="s">
        <v>584</v>
      </c>
      <c r="C427" s="15" t="s">
        <v>585</v>
      </c>
      <c r="D427" s="15" t="s">
        <v>585</v>
      </c>
    </row>
    <row r="428" spans="1:4" x14ac:dyDescent="0.3">
      <c r="A428" s="15" t="s">
        <v>78</v>
      </c>
      <c r="B428" s="15" t="s">
        <v>578</v>
      </c>
      <c r="C428" s="15" t="s">
        <v>852</v>
      </c>
      <c r="D428" s="15" t="s">
        <v>852</v>
      </c>
    </row>
    <row r="429" spans="1:4" x14ac:dyDescent="0.3">
      <c r="A429" s="15" t="s">
        <v>80</v>
      </c>
      <c r="B429" s="15" t="s">
        <v>586</v>
      </c>
    </row>
    <row r="430" spans="1:4" x14ac:dyDescent="0.3">
      <c r="A430" s="15" t="s">
        <v>80</v>
      </c>
      <c r="B430" s="15" t="s">
        <v>378</v>
      </c>
    </row>
    <row r="431" spans="1:4" x14ac:dyDescent="0.3">
      <c r="A431" s="15" t="s">
        <v>80</v>
      </c>
      <c r="B431" s="15" t="s">
        <v>364</v>
      </c>
      <c r="C431" s="15" t="s">
        <v>587</v>
      </c>
      <c r="D431" s="15" t="s">
        <v>587</v>
      </c>
    </row>
    <row r="432" spans="1:4" x14ac:dyDescent="0.3">
      <c r="A432" s="15" t="s">
        <v>80</v>
      </c>
      <c r="B432" s="15" t="s">
        <v>364</v>
      </c>
    </row>
    <row r="433" spans="1:4" x14ac:dyDescent="0.3">
      <c r="A433" s="15" t="s">
        <v>80</v>
      </c>
      <c r="B433" s="15" t="s">
        <v>380</v>
      </c>
    </row>
    <row r="434" spans="1:4" x14ac:dyDescent="0.3">
      <c r="A434" s="15" t="s">
        <v>80</v>
      </c>
      <c r="B434" s="15" t="s">
        <v>383</v>
      </c>
    </row>
    <row r="435" spans="1:4" x14ac:dyDescent="0.3">
      <c r="A435" s="15" t="s">
        <v>80</v>
      </c>
      <c r="B435" s="15" t="s">
        <v>584</v>
      </c>
      <c r="C435" s="15" t="s">
        <v>588</v>
      </c>
      <c r="D435" s="15" t="s">
        <v>588</v>
      </c>
    </row>
    <row r="436" spans="1:4" x14ac:dyDescent="0.3">
      <c r="A436" s="15" t="s">
        <v>80</v>
      </c>
      <c r="B436" s="15" t="s">
        <v>578</v>
      </c>
      <c r="C436" s="15" t="s">
        <v>853</v>
      </c>
      <c r="D436" s="15" t="s">
        <v>853</v>
      </c>
    </row>
    <row r="437" spans="1:4" x14ac:dyDescent="0.3">
      <c r="A437" s="15" t="s">
        <v>146</v>
      </c>
      <c r="B437" s="15" t="s">
        <v>380</v>
      </c>
      <c r="C437" s="15" t="s">
        <v>589</v>
      </c>
      <c r="D437" s="15" t="s">
        <v>589</v>
      </c>
    </row>
    <row r="438" spans="1:4" x14ac:dyDescent="0.3">
      <c r="A438" s="15" t="s">
        <v>146</v>
      </c>
      <c r="B438" s="15" t="s">
        <v>380</v>
      </c>
    </row>
    <row r="439" spans="1:4" x14ac:dyDescent="0.3">
      <c r="A439" s="15" t="s">
        <v>146</v>
      </c>
      <c r="B439" s="15" t="s">
        <v>590</v>
      </c>
      <c r="C439" s="15" t="s">
        <v>591</v>
      </c>
      <c r="D439" s="15" t="s">
        <v>591</v>
      </c>
    </row>
    <row r="440" spans="1:4" x14ac:dyDescent="0.3">
      <c r="A440" s="15" t="s">
        <v>146</v>
      </c>
      <c r="B440" s="15" t="s">
        <v>370</v>
      </c>
      <c r="C440" s="15" t="s">
        <v>854</v>
      </c>
    </row>
    <row r="441" spans="1:4" x14ac:dyDescent="0.3">
      <c r="A441" s="15" t="s">
        <v>146</v>
      </c>
      <c r="B441" s="15" t="s">
        <v>383</v>
      </c>
      <c r="C441" s="15" t="s">
        <v>592</v>
      </c>
      <c r="D441" s="15" t="s">
        <v>592</v>
      </c>
    </row>
    <row r="442" spans="1:4" x14ac:dyDescent="0.3">
      <c r="A442" s="15" t="s">
        <v>146</v>
      </c>
      <c r="B442" s="15" t="s">
        <v>383</v>
      </c>
    </row>
    <row r="443" spans="1:4" x14ac:dyDescent="0.3">
      <c r="A443" s="15" t="s">
        <v>146</v>
      </c>
      <c r="B443" s="15" t="s">
        <v>526</v>
      </c>
      <c r="C443" s="15" t="s">
        <v>591</v>
      </c>
      <c r="D443" s="15" t="s">
        <v>591</v>
      </c>
    </row>
    <row r="444" spans="1:4" x14ac:dyDescent="0.3">
      <c r="A444" s="15" t="s">
        <v>148</v>
      </c>
      <c r="B444" s="15" t="s">
        <v>380</v>
      </c>
    </row>
    <row r="445" spans="1:4" x14ac:dyDescent="0.3">
      <c r="A445" s="15" t="s">
        <v>148</v>
      </c>
      <c r="B445" s="15" t="s">
        <v>590</v>
      </c>
      <c r="C445" s="15" t="s">
        <v>593</v>
      </c>
      <c r="D445" s="15" t="s">
        <v>593</v>
      </c>
    </row>
    <row r="446" spans="1:4" x14ac:dyDescent="0.3">
      <c r="A446" s="15" t="s">
        <v>148</v>
      </c>
      <c r="B446" s="15" t="s">
        <v>590</v>
      </c>
    </row>
    <row r="447" spans="1:4" x14ac:dyDescent="0.3">
      <c r="A447" s="15" t="s">
        <v>148</v>
      </c>
      <c r="B447" s="15" t="s">
        <v>383</v>
      </c>
      <c r="C447" s="15" t="s">
        <v>594</v>
      </c>
      <c r="D447" s="15" t="s">
        <v>594</v>
      </c>
    </row>
    <row r="448" spans="1:4" x14ac:dyDescent="0.3">
      <c r="A448" s="15" t="s">
        <v>148</v>
      </c>
      <c r="B448" s="15" t="s">
        <v>383</v>
      </c>
    </row>
    <row r="449" spans="1:4" x14ac:dyDescent="0.3">
      <c r="A449" s="15" t="s">
        <v>150</v>
      </c>
      <c r="B449" s="15" t="s">
        <v>383</v>
      </c>
      <c r="C449" s="15" t="s">
        <v>595</v>
      </c>
      <c r="D449" s="15" t="s">
        <v>595</v>
      </c>
    </row>
    <row r="450" spans="1:4" x14ac:dyDescent="0.3">
      <c r="A450" s="15" t="s">
        <v>150</v>
      </c>
      <c r="B450" s="15" t="s">
        <v>830</v>
      </c>
    </row>
    <row r="451" spans="1:4" x14ac:dyDescent="0.3">
      <c r="A451" s="15" t="s">
        <v>150</v>
      </c>
      <c r="B451" s="15" t="s">
        <v>596</v>
      </c>
      <c r="C451" s="15" t="s">
        <v>595</v>
      </c>
      <c r="D451" s="15" t="s">
        <v>595</v>
      </c>
    </row>
    <row r="452" spans="1:4" x14ac:dyDescent="0.3">
      <c r="A452" s="15" t="s">
        <v>150</v>
      </c>
      <c r="B452" s="15" t="s">
        <v>596</v>
      </c>
    </row>
    <row r="453" spans="1:4" x14ac:dyDescent="0.3">
      <c r="A453" s="15" t="s">
        <v>150</v>
      </c>
      <c r="B453" s="15" t="s">
        <v>492</v>
      </c>
      <c r="C453" s="15" t="s">
        <v>595</v>
      </c>
      <c r="D453" s="15" t="s">
        <v>595</v>
      </c>
    </row>
    <row r="454" spans="1:4" x14ac:dyDescent="0.3">
      <c r="A454" s="15" t="s">
        <v>150</v>
      </c>
      <c r="B454" s="15" t="s">
        <v>810</v>
      </c>
    </row>
    <row r="455" spans="1:4" x14ac:dyDescent="0.3">
      <c r="A455" s="15" t="s">
        <v>152</v>
      </c>
      <c r="B455" s="15" t="s">
        <v>364</v>
      </c>
    </row>
    <row r="456" spans="1:4" x14ac:dyDescent="0.3">
      <c r="A456" s="15" t="s">
        <v>152</v>
      </c>
      <c r="B456" s="15" t="s">
        <v>380</v>
      </c>
      <c r="C456" s="15" t="s">
        <v>597</v>
      </c>
      <c r="D456" s="15" t="s">
        <v>597</v>
      </c>
    </row>
    <row r="457" spans="1:4" x14ac:dyDescent="0.3">
      <c r="A457" s="15" t="s">
        <v>152</v>
      </c>
      <c r="B457" s="15" t="s">
        <v>380</v>
      </c>
    </row>
    <row r="458" spans="1:4" x14ac:dyDescent="0.3">
      <c r="A458" s="15" t="s">
        <v>152</v>
      </c>
      <c r="B458" s="15" t="s">
        <v>590</v>
      </c>
      <c r="C458" s="15" t="s">
        <v>855</v>
      </c>
      <c r="D458" s="15" t="s">
        <v>855</v>
      </c>
    </row>
    <row r="459" spans="1:4" x14ac:dyDescent="0.3">
      <c r="A459" s="15" t="s">
        <v>152</v>
      </c>
      <c r="B459" s="15" t="s">
        <v>383</v>
      </c>
      <c r="C459" s="15" t="s">
        <v>598</v>
      </c>
      <c r="D459" s="15" t="s">
        <v>598</v>
      </c>
    </row>
    <row r="460" spans="1:4" x14ac:dyDescent="0.3">
      <c r="A460" s="15" t="s">
        <v>152</v>
      </c>
      <c r="B460" s="15" t="s">
        <v>383</v>
      </c>
    </row>
    <row r="461" spans="1:4" x14ac:dyDescent="0.3">
      <c r="A461" s="15" t="s">
        <v>152</v>
      </c>
      <c r="B461" s="15" t="s">
        <v>599</v>
      </c>
      <c r="C461" s="15" t="s">
        <v>600</v>
      </c>
      <c r="D461" s="15" t="s">
        <v>600</v>
      </c>
    </row>
    <row r="462" spans="1:4" x14ac:dyDescent="0.3">
      <c r="A462" s="15" t="s">
        <v>64</v>
      </c>
      <c r="B462" s="15" t="s">
        <v>361</v>
      </c>
      <c r="C462" s="15" t="s">
        <v>601</v>
      </c>
      <c r="D462" s="15" t="s">
        <v>601</v>
      </c>
    </row>
    <row r="463" spans="1:4" x14ac:dyDescent="0.3">
      <c r="A463" s="15" t="s">
        <v>64</v>
      </c>
      <c r="B463" s="15" t="s">
        <v>361</v>
      </c>
    </row>
    <row r="464" spans="1:4" x14ac:dyDescent="0.3">
      <c r="A464" s="15" t="s">
        <v>64</v>
      </c>
      <c r="B464" s="15" t="s">
        <v>378</v>
      </c>
    </row>
    <row r="465" spans="1:4" x14ac:dyDescent="0.3">
      <c r="A465" s="15" t="s">
        <v>64</v>
      </c>
      <c r="B465" s="15" t="s">
        <v>364</v>
      </c>
      <c r="C465" s="15" t="s">
        <v>856</v>
      </c>
      <c r="D465" s="15" t="s">
        <v>856</v>
      </c>
    </row>
    <row r="466" spans="1:4" x14ac:dyDescent="0.3">
      <c r="A466" s="15" t="s">
        <v>64</v>
      </c>
      <c r="B466" s="15" t="s">
        <v>364</v>
      </c>
    </row>
    <row r="467" spans="1:4" x14ac:dyDescent="0.3">
      <c r="A467" s="15" t="s">
        <v>64</v>
      </c>
      <c r="B467" s="15" t="s">
        <v>800</v>
      </c>
    </row>
    <row r="468" spans="1:4" x14ac:dyDescent="0.3">
      <c r="A468" s="15" t="s">
        <v>64</v>
      </c>
      <c r="B468" s="15" t="s">
        <v>521</v>
      </c>
    </row>
    <row r="469" spans="1:4" x14ac:dyDescent="0.3">
      <c r="A469" s="15" t="s">
        <v>64</v>
      </c>
      <c r="B469" s="15" t="s">
        <v>374</v>
      </c>
      <c r="C469" s="15" t="s">
        <v>601</v>
      </c>
      <c r="D469" s="15" t="s">
        <v>601</v>
      </c>
    </row>
    <row r="470" spans="1:4" x14ac:dyDescent="0.3">
      <c r="A470" s="15" t="s">
        <v>64</v>
      </c>
      <c r="B470" s="15" t="s">
        <v>374</v>
      </c>
    </row>
    <row r="471" spans="1:4" x14ac:dyDescent="0.3">
      <c r="A471" s="15" t="s">
        <v>0</v>
      </c>
      <c r="B471" s="15" t="s">
        <v>361</v>
      </c>
      <c r="C471" s="15" t="s">
        <v>857</v>
      </c>
      <c r="D471" s="15" t="s">
        <v>857</v>
      </c>
    </row>
    <row r="472" spans="1:4" x14ac:dyDescent="0.3">
      <c r="A472" s="15" t="s">
        <v>0</v>
      </c>
      <c r="B472" s="15" t="s">
        <v>361</v>
      </c>
    </row>
    <row r="473" spans="1:4" x14ac:dyDescent="0.3">
      <c r="A473" s="15" t="s">
        <v>0</v>
      </c>
      <c r="B473" s="15" t="s">
        <v>364</v>
      </c>
      <c r="C473" s="15" t="s">
        <v>602</v>
      </c>
      <c r="D473" s="15" t="s">
        <v>602</v>
      </c>
    </row>
    <row r="474" spans="1:4" x14ac:dyDescent="0.3">
      <c r="A474" s="15" t="s">
        <v>0</v>
      </c>
      <c r="B474" s="15" t="s">
        <v>484</v>
      </c>
    </row>
    <row r="475" spans="1:4" x14ac:dyDescent="0.3">
      <c r="A475" s="15" t="s">
        <v>0</v>
      </c>
      <c r="B475" s="15" t="s">
        <v>371</v>
      </c>
      <c r="C475" s="15" t="s">
        <v>603</v>
      </c>
      <c r="D475" s="15" t="s">
        <v>603</v>
      </c>
    </row>
    <row r="476" spans="1:4" x14ac:dyDescent="0.3">
      <c r="A476" s="15" t="s">
        <v>154</v>
      </c>
      <c r="B476" s="15" t="s">
        <v>604</v>
      </c>
    </row>
    <row r="477" spans="1:4" x14ac:dyDescent="0.3">
      <c r="A477" s="15" t="s">
        <v>154</v>
      </c>
      <c r="B477" s="15" t="s">
        <v>810</v>
      </c>
    </row>
    <row r="478" spans="1:4" x14ac:dyDescent="0.3">
      <c r="A478" s="15" t="s">
        <v>154</v>
      </c>
      <c r="B478" s="15" t="s">
        <v>605</v>
      </c>
      <c r="C478" s="15" t="s">
        <v>606</v>
      </c>
    </row>
    <row r="479" spans="1:4" x14ac:dyDescent="0.3">
      <c r="A479" s="15" t="s">
        <v>156</v>
      </c>
      <c r="B479" s="15" t="s">
        <v>378</v>
      </c>
    </row>
    <row r="480" spans="1:4" x14ac:dyDescent="0.3">
      <c r="A480" s="15" t="s">
        <v>156</v>
      </c>
      <c r="B480" s="15" t="s">
        <v>363</v>
      </c>
      <c r="C480" s="15" t="s">
        <v>607</v>
      </c>
    </row>
    <row r="481" spans="1:5" x14ac:dyDescent="0.3">
      <c r="A481" s="15" t="s">
        <v>156</v>
      </c>
      <c r="B481" s="15" t="s">
        <v>800</v>
      </c>
    </row>
    <row r="482" spans="1:5" x14ac:dyDescent="0.3">
      <c r="A482" s="15" t="s">
        <v>156</v>
      </c>
      <c r="B482" s="15" t="s">
        <v>370</v>
      </c>
      <c r="C482" s="15" t="s">
        <v>858</v>
      </c>
      <c r="D482" s="15" t="s">
        <v>858</v>
      </c>
    </row>
    <row r="483" spans="1:5" x14ac:dyDescent="0.3">
      <c r="A483" s="15" t="s">
        <v>156</v>
      </c>
      <c r="B483" s="15" t="s">
        <v>370</v>
      </c>
    </row>
    <row r="484" spans="1:5" x14ac:dyDescent="0.3">
      <c r="A484" s="15" t="s">
        <v>156</v>
      </c>
      <c r="B484" s="15" t="s">
        <v>608</v>
      </c>
      <c r="C484" s="15" t="s">
        <v>609</v>
      </c>
      <c r="D484" s="15" t="s">
        <v>609</v>
      </c>
    </row>
    <row r="485" spans="1:5" x14ac:dyDescent="0.3">
      <c r="A485" s="15" t="s">
        <v>156</v>
      </c>
      <c r="B485" s="15" t="s">
        <v>610</v>
      </c>
      <c r="C485" s="15" t="s">
        <v>609</v>
      </c>
      <c r="D485" s="15" t="s">
        <v>609</v>
      </c>
    </row>
    <row r="486" spans="1:5" x14ac:dyDescent="0.3">
      <c r="A486" s="15" t="s">
        <v>158</v>
      </c>
      <c r="B486" s="15" t="s">
        <v>611</v>
      </c>
      <c r="C486" s="15" t="s">
        <v>612</v>
      </c>
      <c r="D486" s="15" t="s">
        <v>613</v>
      </c>
    </row>
    <row r="487" spans="1:5" x14ac:dyDescent="0.3">
      <c r="A487" s="15" t="s">
        <v>158</v>
      </c>
      <c r="B487" s="15" t="s">
        <v>830</v>
      </c>
    </row>
    <row r="488" spans="1:5" x14ac:dyDescent="0.3">
      <c r="A488" s="15" t="s">
        <v>158</v>
      </c>
      <c r="B488" s="15" t="s">
        <v>614</v>
      </c>
      <c r="C488" s="15" t="s">
        <v>615</v>
      </c>
      <c r="E488" s="15" t="s">
        <v>615</v>
      </c>
    </row>
    <row r="489" spans="1:5" x14ac:dyDescent="0.3">
      <c r="A489" s="15" t="s">
        <v>158</v>
      </c>
      <c r="B489" s="15" t="s">
        <v>614</v>
      </c>
      <c r="C489" s="15" t="s">
        <v>616</v>
      </c>
      <c r="D489" s="15" t="s">
        <v>613</v>
      </c>
      <c r="E489" s="15" t="s">
        <v>613</v>
      </c>
    </row>
    <row r="490" spans="1:5" x14ac:dyDescent="0.3">
      <c r="A490" s="15" t="s">
        <v>158</v>
      </c>
      <c r="B490" s="15" t="s">
        <v>614</v>
      </c>
    </row>
    <row r="491" spans="1:5" x14ac:dyDescent="0.3">
      <c r="A491" s="15" t="s">
        <v>158</v>
      </c>
      <c r="B491" s="15" t="s">
        <v>810</v>
      </c>
    </row>
    <row r="492" spans="1:5" x14ac:dyDescent="0.3">
      <c r="A492" s="15" t="s">
        <v>50</v>
      </c>
      <c r="B492" s="15" t="s">
        <v>617</v>
      </c>
      <c r="C492" s="15" t="s">
        <v>618</v>
      </c>
      <c r="D492" s="15" t="s">
        <v>618</v>
      </c>
    </row>
    <row r="493" spans="1:5" x14ac:dyDescent="0.3">
      <c r="A493" s="15" t="s">
        <v>50</v>
      </c>
      <c r="B493" s="15" t="s">
        <v>617</v>
      </c>
    </row>
    <row r="494" spans="1:5" x14ac:dyDescent="0.3">
      <c r="A494" s="15" t="s">
        <v>50</v>
      </c>
      <c r="B494" s="15" t="s">
        <v>363</v>
      </c>
    </row>
    <row r="495" spans="1:5" x14ac:dyDescent="0.3">
      <c r="A495" s="15" t="s">
        <v>50</v>
      </c>
      <c r="B495" s="15" t="s">
        <v>370</v>
      </c>
    </row>
    <row r="496" spans="1:5" x14ac:dyDescent="0.3">
      <c r="A496" s="15" t="s">
        <v>50</v>
      </c>
      <c r="B496" s="15" t="s">
        <v>449</v>
      </c>
    </row>
    <row r="497" spans="1:5" x14ac:dyDescent="0.3">
      <c r="A497" s="15" t="s">
        <v>50</v>
      </c>
      <c r="B497" s="15" t="s">
        <v>830</v>
      </c>
    </row>
    <row r="498" spans="1:5" x14ac:dyDescent="0.3">
      <c r="A498" s="15" t="s">
        <v>50</v>
      </c>
      <c r="B498" s="15" t="s">
        <v>810</v>
      </c>
    </row>
    <row r="499" spans="1:5" x14ac:dyDescent="0.3">
      <c r="A499" s="15" t="s">
        <v>62</v>
      </c>
      <c r="B499" s="15" t="s">
        <v>360</v>
      </c>
      <c r="D499" s="15" t="s">
        <v>619</v>
      </c>
      <c r="E499" s="15" t="s">
        <v>619</v>
      </c>
    </row>
    <row r="500" spans="1:5" x14ac:dyDescent="0.3">
      <c r="A500" s="15" t="s">
        <v>62</v>
      </c>
      <c r="B500" s="15" t="s">
        <v>360</v>
      </c>
    </row>
    <row r="501" spans="1:5" x14ac:dyDescent="0.3">
      <c r="A501" s="15" t="s">
        <v>62</v>
      </c>
      <c r="B501" s="15" t="s">
        <v>361</v>
      </c>
      <c r="C501" s="15" t="s">
        <v>619</v>
      </c>
      <c r="D501" s="15" t="s">
        <v>619</v>
      </c>
      <c r="E501" s="15" t="s">
        <v>619</v>
      </c>
    </row>
    <row r="502" spans="1:5" x14ac:dyDescent="0.3">
      <c r="A502" s="15" t="s">
        <v>62</v>
      </c>
      <c r="B502" s="15" t="s">
        <v>361</v>
      </c>
    </row>
    <row r="503" spans="1:5" x14ac:dyDescent="0.3">
      <c r="A503" s="15" t="s">
        <v>62</v>
      </c>
      <c r="B503" s="15" t="s">
        <v>362</v>
      </c>
      <c r="C503" s="15" t="s">
        <v>619</v>
      </c>
      <c r="D503" s="15" t="s">
        <v>619</v>
      </c>
    </row>
    <row r="504" spans="1:5" x14ac:dyDescent="0.3">
      <c r="A504" s="15" t="s">
        <v>62</v>
      </c>
      <c r="B504" s="15" t="s">
        <v>620</v>
      </c>
      <c r="C504" s="15" t="s">
        <v>619</v>
      </c>
      <c r="D504" s="15" t="s">
        <v>619</v>
      </c>
    </row>
    <row r="505" spans="1:5" x14ac:dyDescent="0.3">
      <c r="A505" s="15" t="s">
        <v>62</v>
      </c>
      <c r="B505" s="15" t="s">
        <v>363</v>
      </c>
    </row>
    <row r="506" spans="1:5" x14ac:dyDescent="0.3">
      <c r="A506" s="15" t="s">
        <v>62</v>
      </c>
      <c r="B506" s="15" t="s">
        <v>859</v>
      </c>
    </row>
    <row r="507" spans="1:5" x14ac:dyDescent="0.3">
      <c r="A507" s="15" t="s">
        <v>62</v>
      </c>
      <c r="B507" s="15" t="s">
        <v>484</v>
      </c>
      <c r="C507" s="15" t="s">
        <v>619</v>
      </c>
      <c r="D507" s="15" t="s">
        <v>619</v>
      </c>
    </row>
    <row r="508" spans="1:5" x14ac:dyDescent="0.3">
      <c r="A508" s="15" t="s">
        <v>62</v>
      </c>
      <c r="B508" s="15" t="s">
        <v>484</v>
      </c>
    </row>
    <row r="509" spans="1:5" x14ac:dyDescent="0.3">
      <c r="A509" s="15" t="s">
        <v>62</v>
      </c>
      <c r="B509" s="15" t="s">
        <v>800</v>
      </c>
      <c r="C509" s="15" t="s">
        <v>619</v>
      </c>
      <c r="D509" s="15" t="s">
        <v>619</v>
      </c>
      <c r="E509" s="15" t="s">
        <v>619</v>
      </c>
    </row>
    <row r="510" spans="1:5" x14ac:dyDescent="0.3">
      <c r="A510" s="15" t="s">
        <v>62</v>
      </c>
      <c r="B510" s="15" t="s">
        <v>370</v>
      </c>
      <c r="C510" s="15" t="s">
        <v>619</v>
      </c>
      <c r="D510" s="15" t="s">
        <v>619</v>
      </c>
      <c r="E510" s="15" t="s">
        <v>619</v>
      </c>
    </row>
    <row r="511" spans="1:5" x14ac:dyDescent="0.3">
      <c r="A511" s="15" t="s">
        <v>62</v>
      </c>
      <c r="B511" s="15" t="s">
        <v>441</v>
      </c>
    </row>
    <row r="512" spans="1:5" x14ac:dyDescent="0.3">
      <c r="A512" s="15" t="s">
        <v>62</v>
      </c>
      <c r="B512" s="15" t="s">
        <v>621</v>
      </c>
      <c r="C512" s="15" t="s">
        <v>619</v>
      </c>
      <c r="D512" s="15" t="s">
        <v>619</v>
      </c>
      <c r="E512" s="15" t="s">
        <v>619</v>
      </c>
    </row>
    <row r="513" spans="1:5" x14ac:dyDescent="0.3">
      <c r="A513" s="15" t="s">
        <v>58</v>
      </c>
      <c r="B513" s="15" t="s">
        <v>462</v>
      </c>
      <c r="C513" s="15" t="s">
        <v>622</v>
      </c>
      <c r="D513" s="15" t="s">
        <v>622</v>
      </c>
    </row>
    <row r="514" spans="1:5" x14ac:dyDescent="0.3">
      <c r="A514" s="15" t="s">
        <v>58</v>
      </c>
      <c r="B514" s="15" t="s">
        <v>462</v>
      </c>
    </row>
    <row r="515" spans="1:5" x14ac:dyDescent="0.3">
      <c r="A515" s="15" t="s">
        <v>58</v>
      </c>
      <c r="B515" s="15" t="s">
        <v>361</v>
      </c>
      <c r="E515" s="15" t="s">
        <v>623</v>
      </c>
    </row>
    <row r="516" spans="1:5" x14ac:dyDescent="0.3">
      <c r="A516" s="15" t="s">
        <v>58</v>
      </c>
      <c r="B516" s="15" t="s">
        <v>361</v>
      </c>
    </row>
    <row r="517" spans="1:5" x14ac:dyDescent="0.3">
      <c r="A517" s="15" t="s">
        <v>58</v>
      </c>
      <c r="B517" s="15" t="s">
        <v>362</v>
      </c>
      <c r="C517" s="15" t="s">
        <v>622</v>
      </c>
      <c r="D517" s="15" t="s">
        <v>622</v>
      </c>
      <c r="E517" s="15" t="s">
        <v>624</v>
      </c>
    </row>
    <row r="518" spans="1:5" x14ac:dyDescent="0.3">
      <c r="A518" s="15" t="s">
        <v>58</v>
      </c>
      <c r="B518" s="15" t="s">
        <v>625</v>
      </c>
    </row>
    <row r="519" spans="1:5" x14ac:dyDescent="0.3">
      <c r="A519" s="15" t="s">
        <v>58</v>
      </c>
      <c r="B519" s="15" t="s">
        <v>380</v>
      </c>
    </row>
    <row r="520" spans="1:5" x14ac:dyDescent="0.3">
      <c r="A520" s="15" t="s">
        <v>58</v>
      </c>
      <c r="B520" s="15" t="s">
        <v>800</v>
      </c>
    </row>
    <row r="521" spans="1:5" x14ac:dyDescent="0.3">
      <c r="A521" s="15" t="s">
        <v>58</v>
      </c>
      <c r="B521" s="15" t="s">
        <v>370</v>
      </c>
    </row>
    <row r="522" spans="1:5" x14ac:dyDescent="0.3">
      <c r="A522" s="15" t="s">
        <v>58</v>
      </c>
      <c r="B522" s="15" t="s">
        <v>626</v>
      </c>
    </row>
    <row r="523" spans="1:5" x14ac:dyDescent="0.3">
      <c r="A523" s="15" t="s">
        <v>160</v>
      </c>
      <c r="B523" s="15" t="s">
        <v>360</v>
      </c>
    </row>
    <row r="524" spans="1:5" x14ac:dyDescent="0.3">
      <c r="A524" s="15" t="s">
        <v>160</v>
      </c>
      <c r="B524" s="15" t="s">
        <v>627</v>
      </c>
      <c r="C524" s="15" t="s">
        <v>860</v>
      </c>
    </row>
    <row r="525" spans="1:5" x14ac:dyDescent="0.3">
      <c r="A525" s="15" t="s">
        <v>162</v>
      </c>
      <c r="B525" s="15" t="s">
        <v>522</v>
      </c>
      <c r="C525" s="15" t="s">
        <v>628</v>
      </c>
      <c r="D525" s="15" t="s">
        <v>628</v>
      </c>
    </row>
    <row r="526" spans="1:5" x14ac:dyDescent="0.3">
      <c r="A526" s="15" t="s">
        <v>162</v>
      </c>
      <c r="B526" s="15" t="s">
        <v>522</v>
      </c>
    </row>
    <row r="527" spans="1:5" x14ac:dyDescent="0.3">
      <c r="A527" s="15" t="s">
        <v>164</v>
      </c>
      <c r="B527" s="15" t="s">
        <v>522</v>
      </c>
    </row>
    <row r="528" spans="1:5" x14ac:dyDescent="0.3">
      <c r="A528" s="15" t="s">
        <v>164</v>
      </c>
      <c r="B528" s="15" t="s">
        <v>522</v>
      </c>
      <c r="C528" s="15" t="s">
        <v>629</v>
      </c>
      <c r="D528" s="15" t="s">
        <v>629</v>
      </c>
    </row>
    <row r="529" spans="1:5" x14ac:dyDescent="0.3">
      <c r="A529" s="15" t="s">
        <v>92</v>
      </c>
      <c r="B529" s="15" t="s">
        <v>859</v>
      </c>
    </row>
    <row r="530" spans="1:5" x14ac:dyDescent="0.3">
      <c r="A530" s="15" t="s">
        <v>92</v>
      </c>
      <c r="B530" s="15" t="s">
        <v>630</v>
      </c>
      <c r="C530" s="15" t="s">
        <v>631</v>
      </c>
      <c r="E530" s="15" t="s">
        <v>631</v>
      </c>
    </row>
    <row r="531" spans="1:5" x14ac:dyDescent="0.3">
      <c r="A531" s="15" t="s">
        <v>94</v>
      </c>
      <c r="B531" s="15" t="s">
        <v>632</v>
      </c>
      <c r="D531" s="15" t="s">
        <v>633</v>
      </c>
    </row>
    <row r="532" spans="1:5" x14ac:dyDescent="0.3">
      <c r="A532" s="15" t="s">
        <v>94</v>
      </c>
      <c r="B532" s="15" t="s">
        <v>632</v>
      </c>
      <c r="D532" s="15" t="s">
        <v>633</v>
      </c>
    </row>
    <row r="533" spans="1:5" x14ac:dyDescent="0.3">
      <c r="A533" s="15" t="s">
        <v>88</v>
      </c>
      <c r="B533" s="15" t="s">
        <v>634</v>
      </c>
      <c r="D533" s="15" t="s">
        <v>635</v>
      </c>
    </row>
    <row r="534" spans="1:5" x14ac:dyDescent="0.3">
      <c r="A534" s="15" t="s">
        <v>88</v>
      </c>
      <c r="B534" s="15" t="s">
        <v>634</v>
      </c>
      <c r="D534" s="15" t="s">
        <v>635</v>
      </c>
    </row>
    <row r="535" spans="1:5" x14ac:dyDescent="0.3">
      <c r="A535" s="15" t="s">
        <v>90</v>
      </c>
      <c r="B535" s="15" t="s">
        <v>634</v>
      </c>
      <c r="D535" s="15" t="s">
        <v>636</v>
      </c>
    </row>
    <row r="536" spans="1:5" x14ac:dyDescent="0.3">
      <c r="A536" s="15" t="s">
        <v>90</v>
      </c>
      <c r="B536" s="15" t="s">
        <v>634</v>
      </c>
      <c r="D536" s="15" t="s">
        <v>636</v>
      </c>
    </row>
    <row r="537" spans="1:5" x14ac:dyDescent="0.3">
      <c r="A537" s="15" t="s">
        <v>166</v>
      </c>
      <c r="B537" s="15" t="s">
        <v>363</v>
      </c>
      <c r="C537" s="15" t="s">
        <v>637</v>
      </c>
      <c r="D537" s="15" t="s">
        <v>637</v>
      </c>
    </row>
    <row r="538" spans="1:5" x14ac:dyDescent="0.3">
      <c r="A538" s="15" t="s">
        <v>166</v>
      </c>
      <c r="B538" s="15" t="s">
        <v>363</v>
      </c>
    </row>
    <row r="539" spans="1:5" x14ac:dyDescent="0.3">
      <c r="A539" s="15" t="s">
        <v>166</v>
      </c>
      <c r="B539" s="15" t="s">
        <v>638</v>
      </c>
    </row>
    <row r="540" spans="1:5" x14ac:dyDescent="0.3">
      <c r="A540" s="15" t="s">
        <v>166</v>
      </c>
      <c r="B540" s="15" t="s">
        <v>364</v>
      </c>
      <c r="C540" s="15" t="s">
        <v>639</v>
      </c>
      <c r="D540" s="15" t="s">
        <v>639</v>
      </c>
    </row>
    <row r="541" spans="1:5" x14ac:dyDescent="0.3">
      <c r="A541" s="15" t="s">
        <v>166</v>
      </c>
      <c r="B541" s="15" t="s">
        <v>364</v>
      </c>
    </row>
    <row r="542" spans="1:5" x14ac:dyDescent="0.3">
      <c r="A542" s="15" t="s">
        <v>166</v>
      </c>
      <c r="B542" s="15" t="s">
        <v>800</v>
      </c>
    </row>
    <row r="543" spans="1:5" x14ac:dyDescent="0.3">
      <c r="A543" s="15" t="s">
        <v>166</v>
      </c>
      <c r="B543" s="15" t="s">
        <v>370</v>
      </c>
      <c r="C543" s="15" t="s">
        <v>640</v>
      </c>
    </row>
    <row r="544" spans="1:5" x14ac:dyDescent="0.3">
      <c r="A544" s="15" t="s">
        <v>166</v>
      </c>
      <c r="B544" s="15" t="s">
        <v>389</v>
      </c>
      <c r="C544" s="15" t="s">
        <v>641</v>
      </c>
      <c r="D544" s="15" t="s">
        <v>641</v>
      </c>
    </row>
    <row r="545" spans="1:4" x14ac:dyDescent="0.3">
      <c r="A545" s="15" t="s">
        <v>166</v>
      </c>
      <c r="B545" s="15" t="s">
        <v>642</v>
      </c>
    </row>
    <row r="546" spans="1:4" x14ac:dyDescent="0.3">
      <c r="A546" s="15" t="s">
        <v>166</v>
      </c>
      <c r="B546" s="15" t="s">
        <v>371</v>
      </c>
      <c r="C546" s="15" t="s">
        <v>643</v>
      </c>
      <c r="D546" s="15" t="s">
        <v>643</v>
      </c>
    </row>
    <row r="547" spans="1:4" x14ac:dyDescent="0.3">
      <c r="A547" s="15" t="s">
        <v>166</v>
      </c>
      <c r="B547" s="15" t="s">
        <v>861</v>
      </c>
    </row>
    <row r="548" spans="1:4" x14ac:dyDescent="0.3">
      <c r="A548" s="15" t="s">
        <v>166</v>
      </c>
      <c r="B548" s="15" t="s">
        <v>392</v>
      </c>
      <c r="C548" s="15" t="s">
        <v>644</v>
      </c>
      <c r="D548" s="15" t="s">
        <v>644</v>
      </c>
    </row>
    <row r="549" spans="1:4" x14ac:dyDescent="0.3">
      <c r="A549" s="15" t="s">
        <v>17</v>
      </c>
      <c r="B549" s="15" t="s">
        <v>645</v>
      </c>
    </row>
    <row r="550" spans="1:4" x14ac:dyDescent="0.3">
      <c r="A550" s="15" t="s">
        <v>17</v>
      </c>
      <c r="B550" s="15" t="s">
        <v>378</v>
      </c>
      <c r="C550" s="15" t="s">
        <v>646</v>
      </c>
    </row>
    <row r="551" spans="1:4" x14ac:dyDescent="0.3">
      <c r="A551" s="15" t="s">
        <v>17</v>
      </c>
      <c r="B551" s="15" t="s">
        <v>801</v>
      </c>
    </row>
    <row r="552" spans="1:4" x14ac:dyDescent="0.3">
      <c r="A552" s="15" t="s">
        <v>17</v>
      </c>
      <c r="B552" s="15" t="s">
        <v>370</v>
      </c>
    </row>
    <row r="553" spans="1:4" x14ac:dyDescent="0.3">
      <c r="A553" s="15" t="s">
        <v>17</v>
      </c>
      <c r="B553" s="15" t="s">
        <v>400</v>
      </c>
    </row>
    <row r="554" spans="1:4" x14ac:dyDescent="0.3">
      <c r="A554" s="15" t="s">
        <v>37</v>
      </c>
      <c r="B554" s="15" t="s">
        <v>645</v>
      </c>
    </row>
    <row r="555" spans="1:4" x14ac:dyDescent="0.3">
      <c r="A555" s="15" t="s">
        <v>37</v>
      </c>
      <c r="B555" s="15" t="s">
        <v>363</v>
      </c>
      <c r="C555" s="15" t="s">
        <v>647</v>
      </c>
      <c r="D555" s="15" t="s">
        <v>647</v>
      </c>
    </row>
    <row r="556" spans="1:4" x14ac:dyDescent="0.3">
      <c r="A556" s="15" t="s">
        <v>37</v>
      </c>
      <c r="B556" s="15" t="s">
        <v>363</v>
      </c>
    </row>
    <row r="557" spans="1:4" x14ac:dyDescent="0.3">
      <c r="A557" s="15" t="s">
        <v>37</v>
      </c>
      <c r="B557" s="15" t="s">
        <v>380</v>
      </c>
      <c r="C557" s="15" t="s">
        <v>648</v>
      </c>
      <c r="D557" s="15" t="s">
        <v>648</v>
      </c>
    </row>
    <row r="558" spans="1:4" x14ac:dyDescent="0.3">
      <c r="A558" s="15" t="s">
        <v>37</v>
      </c>
      <c r="B558" s="15" t="s">
        <v>801</v>
      </c>
    </row>
    <row r="559" spans="1:4" x14ac:dyDescent="0.3">
      <c r="A559" s="15" t="s">
        <v>37</v>
      </c>
      <c r="B559" s="15" t="s">
        <v>370</v>
      </c>
      <c r="C559" s="15" t="s">
        <v>648</v>
      </c>
      <c r="D559" s="15" t="s">
        <v>648</v>
      </c>
    </row>
    <row r="560" spans="1:4" x14ac:dyDescent="0.3">
      <c r="A560" s="15" t="s">
        <v>37</v>
      </c>
      <c r="B560" s="15" t="s">
        <v>370</v>
      </c>
    </row>
    <row r="561" spans="1:4" x14ac:dyDescent="0.3">
      <c r="A561" s="15" t="s">
        <v>37</v>
      </c>
      <c r="B561" s="15" t="s">
        <v>408</v>
      </c>
    </row>
    <row r="562" spans="1:4" x14ac:dyDescent="0.3">
      <c r="A562" s="15" t="s">
        <v>37</v>
      </c>
      <c r="B562" s="15" t="s">
        <v>383</v>
      </c>
      <c r="C562" s="15" t="s">
        <v>648</v>
      </c>
      <c r="D562" s="15" t="s">
        <v>648</v>
      </c>
    </row>
    <row r="563" spans="1:4" x14ac:dyDescent="0.3">
      <c r="A563" s="15" t="s">
        <v>37</v>
      </c>
      <c r="B563" s="15" t="s">
        <v>383</v>
      </c>
    </row>
    <row r="564" spans="1:4" x14ac:dyDescent="0.3">
      <c r="A564" s="15" t="s">
        <v>37</v>
      </c>
      <c r="B564" s="15" t="s">
        <v>649</v>
      </c>
      <c r="C564" s="15" t="s">
        <v>648</v>
      </c>
      <c r="D564" s="15" t="s">
        <v>648</v>
      </c>
    </row>
    <row r="565" spans="1:4" x14ac:dyDescent="0.3">
      <c r="A565" s="15" t="s">
        <v>168</v>
      </c>
      <c r="B565" s="15" t="s">
        <v>645</v>
      </c>
      <c r="C565" s="15" t="s">
        <v>650</v>
      </c>
    </row>
    <row r="566" spans="1:4" x14ac:dyDescent="0.3">
      <c r="A566" s="15" t="s">
        <v>168</v>
      </c>
      <c r="B566" s="15" t="s">
        <v>380</v>
      </c>
      <c r="C566" s="15" t="s">
        <v>651</v>
      </c>
      <c r="D566" s="15" t="s">
        <v>651</v>
      </c>
    </row>
    <row r="567" spans="1:4" x14ac:dyDescent="0.3">
      <c r="A567" s="15" t="s">
        <v>168</v>
      </c>
      <c r="B567" s="15" t="s">
        <v>370</v>
      </c>
      <c r="C567" s="15" t="s">
        <v>862</v>
      </c>
    </row>
    <row r="568" spans="1:4" x14ac:dyDescent="0.3">
      <c r="A568" s="15" t="s">
        <v>168</v>
      </c>
      <c r="B568" s="15" t="s">
        <v>383</v>
      </c>
      <c r="C568" s="15" t="s">
        <v>652</v>
      </c>
      <c r="D568" s="15" t="s">
        <v>652</v>
      </c>
    </row>
    <row r="569" spans="1:4" x14ac:dyDescent="0.3">
      <c r="A569" s="15" t="s">
        <v>168</v>
      </c>
      <c r="B569" s="15" t="s">
        <v>649</v>
      </c>
      <c r="C569" s="15" t="s">
        <v>651</v>
      </c>
      <c r="D569" s="15" t="s">
        <v>651</v>
      </c>
    </row>
    <row r="570" spans="1:4" x14ac:dyDescent="0.3">
      <c r="A570" s="15" t="s">
        <v>170</v>
      </c>
      <c r="B570" s="15" t="s">
        <v>645</v>
      </c>
    </row>
    <row r="571" spans="1:4" x14ac:dyDescent="0.3">
      <c r="A571" s="15" t="s">
        <v>170</v>
      </c>
      <c r="B571" s="15" t="s">
        <v>362</v>
      </c>
    </row>
    <row r="572" spans="1:4" x14ac:dyDescent="0.3">
      <c r="A572" s="15" t="s">
        <v>170</v>
      </c>
      <c r="B572" s="15" t="s">
        <v>380</v>
      </c>
      <c r="C572" s="15" t="s">
        <v>863</v>
      </c>
      <c r="D572" s="15" t="s">
        <v>863</v>
      </c>
    </row>
    <row r="573" spans="1:4" x14ac:dyDescent="0.3">
      <c r="A573" s="15" t="s">
        <v>170</v>
      </c>
      <c r="B573" s="15" t="s">
        <v>370</v>
      </c>
      <c r="C573" s="15" t="s">
        <v>863</v>
      </c>
      <c r="D573" s="15" t="s">
        <v>863</v>
      </c>
    </row>
    <row r="574" spans="1:4" x14ac:dyDescent="0.3">
      <c r="A574" s="15" t="s">
        <v>170</v>
      </c>
      <c r="B574" s="15" t="s">
        <v>370</v>
      </c>
    </row>
    <row r="575" spans="1:4" x14ac:dyDescent="0.3">
      <c r="A575" s="15" t="s">
        <v>170</v>
      </c>
      <c r="B575" s="15" t="s">
        <v>383</v>
      </c>
      <c r="C575" s="15" t="s">
        <v>653</v>
      </c>
      <c r="D575" s="15" t="s">
        <v>653</v>
      </c>
    </row>
    <row r="576" spans="1:4" x14ac:dyDescent="0.3">
      <c r="A576" s="15" t="s">
        <v>170</v>
      </c>
      <c r="B576" s="15" t="s">
        <v>649</v>
      </c>
      <c r="C576" s="15" t="s">
        <v>653</v>
      </c>
      <c r="D576" s="15" t="s">
        <v>653</v>
      </c>
    </row>
    <row r="577" spans="1:5" x14ac:dyDescent="0.3">
      <c r="A577" s="15" t="s">
        <v>19</v>
      </c>
      <c r="B577" s="15" t="s">
        <v>654</v>
      </c>
      <c r="C577" s="15" t="s">
        <v>655</v>
      </c>
      <c r="D577" s="15" t="s">
        <v>655</v>
      </c>
    </row>
    <row r="578" spans="1:5" x14ac:dyDescent="0.3">
      <c r="A578" s="15" t="s">
        <v>19</v>
      </c>
      <c r="B578" s="15" t="s">
        <v>378</v>
      </c>
    </row>
    <row r="579" spans="1:5" x14ac:dyDescent="0.3">
      <c r="A579" s="15" t="s">
        <v>19</v>
      </c>
      <c r="B579" s="15" t="s">
        <v>370</v>
      </c>
      <c r="C579" s="15" t="s">
        <v>656</v>
      </c>
      <c r="D579" s="15" t="s">
        <v>656</v>
      </c>
      <c r="E579" s="15" t="s">
        <v>657</v>
      </c>
    </row>
    <row r="580" spans="1:5" x14ac:dyDescent="0.3">
      <c r="A580" s="15" t="s">
        <v>19</v>
      </c>
      <c r="B580" s="15" t="s">
        <v>383</v>
      </c>
      <c r="C580" s="15" t="s">
        <v>658</v>
      </c>
      <c r="D580" s="15" t="s">
        <v>658</v>
      </c>
    </row>
    <row r="581" spans="1:5" x14ac:dyDescent="0.3">
      <c r="A581" s="15" t="s">
        <v>19</v>
      </c>
      <c r="B581" s="15" t="s">
        <v>649</v>
      </c>
      <c r="C581" s="15" t="s">
        <v>655</v>
      </c>
      <c r="D581" s="15" t="s">
        <v>655</v>
      </c>
    </row>
    <row r="582" spans="1:5" x14ac:dyDescent="0.3">
      <c r="A582" s="15" t="s">
        <v>172</v>
      </c>
      <c r="B582" s="15" t="s">
        <v>380</v>
      </c>
      <c r="C582" s="15" t="s">
        <v>864</v>
      </c>
      <c r="D582" s="15" t="s">
        <v>864</v>
      </c>
    </row>
    <row r="583" spans="1:5" x14ac:dyDescent="0.3">
      <c r="A583" s="15" t="s">
        <v>172</v>
      </c>
      <c r="B583" s="15" t="s">
        <v>659</v>
      </c>
      <c r="C583" s="15" t="s">
        <v>660</v>
      </c>
      <c r="D583" s="15" t="s">
        <v>660</v>
      </c>
    </row>
    <row r="584" spans="1:5" x14ac:dyDescent="0.3">
      <c r="A584" s="15" t="s">
        <v>172</v>
      </c>
      <c r="B584" s="15" t="s">
        <v>801</v>
      </c>
    </row>
    <row r="585" spans="1:5" x14ac:dyDescent="0.3">
      <c r="A585" s="15" t="s">
        <v>172</v>
      </c>
      <c r="B585" s="15" t="s">
        <v>370</v>
      </c>
      <c r="C585" s="15" t="s">
        <v>660</v>
      </c>
      <c r="D585" s="15" t="s">
        <v>660</v>
      </c>
    </row>
    <row r="586" spans="1:5" x14ac:dyDescent="0.3">
      <c r="A586" s="15" t="s">
        <v>172</v>
      </c>
      <c r="B586" s="15" t="s">
        <v>370</v>
      </c>
    </row>
    <row r="587" spans="1:5" x14ac:dyDescent="0.3">
      <c r="A587" s="15" t="s">
        <v>172</v>
      </c>
      <c r="B587" s="15" t="s">
        <v>383</v>
      </c>
      <c r="C587" s="15" t="s">
        <v>661</v>
      </c>
      <c r="D587" s="15" t="s">
        <v>661</v>
      </c>
    </row>
    <row r="588" spans="1:5" x14ac:dyDescent="0.3">
      <c r="A588" s="15" t="s">
        <v>172</v>
      </c>
      <c r="B588" s="15" t="s">
        <v>383</v>
      </c>
    </row>
    <row r="589" spans="1:5" x14ac:dyDescent="0.3">
      <c r="A589" s="15" t="s">
        <v>172</v>
      </c>
      <c r="B589" s="15" t="s">
        <v>649</v>
      </c>
      <c r="C589" s="15" t="s">
        <v>660</v>
      </c>
      <c r="D589" s="15" t="s">
        <v>660</v>
      </c>
    </row>
    <row r="590" spans="1:5" x14ac:dyDescent="0.3">
      <c r="A590" s="15" t="s">
        <v>172</v>
      </c>
      <c r="B590" s="15" t="s">
        <v>374</v>
      </c>
      <c r="C590" s="15" t="s">
        <v>662</v>
      </c>
      <c r="D590" s="15" t="s">
        <v>662</v>
      </c>
    </row>
    <row r="591" spans="1:5" x14ac:dyDescent="0.3">
      <c r="A591" s="15" t="s">
        <v>174</v>
      </c>
      <c r="B591" s="15" t="s">
        <v>620</v>
      </c>
    </row>
    <row r="592" spans="1:5" x14ac:dyDescent="0.3">
      <c r="A592" s="15" t="s">
        <v>174</v>
      </c>
      <c r="B592" s="15" t="s">
        <v>663</v>
      </c>
      <c r="C592" s="15" t="s">
        <v>664</v>
      </c>
      <c r="D592" s="15" t="s">
        <v>664</v>
      </c>
    </row>
    <row r="593" spans="1:4" x14ac:dyDescent="0.3">
      <c r="A593" s="15" t="s">
        <v>174</v>
      </c>
      <c r="B593" s="15" t="s">
        <v>663</v>
      </c>
    </row>
    <row r="594" spans="1:4" x14ac:dyDescent="0.3">
      <c r="A594" s="15" t="s">
        <v>174</v>
      </c>
      <c r="B594" s="15" t="s">
        <v>665</v>
      </c>
      <c r="C594" s="15" t="s">
        <v>664</v>
      </c>
      <c r="D594" s="15" t="s">
        <v>664</v>
      </c>
    </row>
    <row r="595" spans="1:4" x14ac:dyDescent="0.3">
      <c r="A595" s="15" t="s">
        <v>174</v>
      </c>
      <c r="B595" s="15" t="s">
        <v>666</v>
      </c>
      <c r="C595" s="15" t="s">
        <v>667</v>
      </c>
      <c r="D595" s="15" t="s">
        <v>667</v>
      </c>
    </row>
    <row r="596" spans="1:4" x14ac:dyDescent="0.3">
      <c r="A596" s="15" t="s">
        <v>174</v>
      </c>
      <c r="B596" s="15" t="s">
        <v>666</v>
      </c>
    </row>
    <row r="597" spans="1:4" x14ac:dyDescent="0.3">
      <c r="A597" s="15" t="s">
        <v>174</v>
      </c>
      <c r="B597" s="15" t="s">
        <v>668</v>
      </c>
      <c r="C597" s="15" t="s">
        <v>664</v>
      </c>
      <c r="D597" s="15" t="s">
        <v>664</v>
      </c>
    </row>
    <row r="598" spans="1:4" x14ac:dyDescent="0.3">
      <c r="A598" s="15" t="s">
        <v>174</v>
      </c>
      <c r="B598" s="15" t="s">
        <v>801</v>
      </c>
    </row>
    <row r="599" spans="1:4" x14ac:dyDescent="0.3">
      <c r="A599" s="15" t="s">
        <v>174</v>
      </c>
      <c r="B599" s="15" t="s">
        <v>669</v>
      </c>
    </row>
    <row r="600" spans="1:4" x14ac:dyDescent="0.3">
      <c r="A600" s="15" t="s">
        <v>174</v>
      </c>
      <c r="B600" s="15" t="s">
        <v>371</v>
      </c>
      <c r="C600" s="15" t="s">
        <v>667</v>
      </c>
      <c r="D600" s="15" t="s">
        <v>667</v>
      </c>
    </row>
    <row r="601" spans="1:4" x14ac:dyDescent="0.3">
      <c r="A601" s="15" t="s">
        <v>174</v>
      </c>
      <c r="B601" s="15" t="s">
        <v>670</v>
      </c>
      <c r="C601" s="15" t="s">
        <v>664</v>
      </c>
      <c r="D601" s="15" t="s">
        <v>664</v>
      </c>
    </row>
    <row r="602" spans="1:4" x14ac:dyDescent="0.3">
      <c r="A602" s="15" t="s">
        <v>174</v>
      </c>
      <c r="B602" s="15" t="s">
        <v>374</v>
      </c>
    </row>
    <row r="603" spans="1:4" x14ac:dyDescent="0.3">
      <c r="A603" s="15" t="s">
        <v>174</v>
      </c>
      <c r="B603" s="15" t="s">
        <v>458</v>
      </c>
      <c r="C603" s="15" t="s">
        <v>671</v>
      </c>
      <c r="D603" s="15" t="s">
        <v>671</v>
      </c>
    </row>
    <row r="604" spans="1:4" x14ac:dyDescent="0.3">
      <c r="A604" s="15" t="s">
        <v>174</v>
      </c>
      <c r="B604" s="15" t="s">
        <v>458</v>
      </c>
    </row>
    <row r="605" spans="1:4" x14ac:dyDescent="0.3">
      <c r="A605" s="15" t="s">
        <v>176</v>
      </c>
      <c r="B605" s="15" t="s">
        <v>493</v>
      </c>
      <c r="C605" s="15" t="s">
        <v>672</v>
      </c>
    </row>
    <row r="606" spans="1:4" x14ac:dyDescent="0.3">
      <c r="A606" s="15" t="s">
        <v>176</v>
      </c>
      <c r="B606" s="15" t="s">
        <v>493</v>
      </c>
    </row>
    <row r="607" spans="1:4" x14ac:dyDescent="0.3">
      <c r="A607" s="15" t="s">
        <v>176</v>
      </c>
      <c r="B607" s="15" t="s">
        <v>665</v>
      </c>
      <c r="C607" s="15" t="s">
        <v>673</v>
      </c>
      <c r="D607" s="15" t="s">
        <v>673</v>
      </c>
    </row>
    <row r="608" spans="1:4" x14ac:dyDescent="0.3">
      <c r="A608" s="15" t="s">
        <v>176</v>
      </c>
      <c r="B608" s="15" t="s">
        <v>668</v>
      </c>
      <c r="C608" s="15" t="s">
        <v>673</v>
      </c>
      <c r="D608" s="15" t="s">
        <v>673</v>
      </c>
    </row>
    <row r="609" spans="1:4" x14ac:dyDescent="0.3">
      <c r="A609" s="15" t="s">
        <v>176</v>
      </c>
      <c r="B609" s="15" t="s">
        <v>577</v>
      </c>
      <c r="C609" s="15" t="s">
        <v>865</v>
      </c>
      <c r="D609" s="15" t="s">
        <v>674</v>
      </c>
    </row>
    <row r="610" spans="1:4" x14ac:dyDescent="0.3">
      <c r="A610" s="15" t="s">
        <v>176</v>
      </c>
      <c r="B610" s="15" t="s">
        <v>670</v>
      </c>
      <c r="C610" s="15" t="s">
        <v>675</v>
      </c>
      <c r="D610" s="15" t="s">
        <v>675</v>
      </c>
    </row>
    <row r="611" spans="1:4" x14ac:dyDescent="0.3">
      <c r="A611" s="15" t="s">
        <v>176</v>
      </c>
      <c r="B611" s="15" t="s">
        <v>374</v>
      </c>
    </row>
    <row r="612" spans="1:4" x14ac:dyDescent="0.3">
      <c r="A612" s="15" t="s">
        <v>176</v>
      </c>
      <c r="B612" s="15" t="s">
        <v>458</v>
      </c>
      <c r="C612" s="15" t="s">
        <v>676</v>
      </c>
      <c r="D612" s="15" t="s">
        <v>676</v>
      </c>
    </row>
    <row r="613" spans="1:4" x14ac:dyDescent="0.3">
      <c r="A613" s="15" t="s">
        <v>178</v>
      </c>
      <c r="B613" s="15" t="s">
        <v>385</v>
      </c>
      <c r="C613" s="15" t="s">
        <v>677</v>
      </c>
      <c r="D613" s="15" t="s">
        <v>677</v>
      </c>
    </row>
    <row r="614" spans="1:4" x14ac:dyDescent="0.3">
      <c r="A614" s="15" t="s">
        <v>178</v>
      </c>
      <c r="B614" s="15" t="s">
        <v>385</v>
      </c>
    </row>
    <row r="615" spans="1:4" x14ac:dyDescent="0.3">
      <c r="A615" s="15" t="s">
        <v>178</v>
      </c>
      <c r="B615" s="15" t="s">
        <v>678</v>
      </c>
      <c r="C615" s="15" t="s">
        <v>866</v>
      </c>
      <c r="D615" s="15" t="s">
        <v>866</v>
      </c>
    </row>
    <row r="616" spans="1:4" x14ac:dyDescent="0.3">
      <c r="A616" s="15" t="s">
        <v>178</v>
      </c>
      <c r="B616" s="15" t="s">
        <v>380</v>
      </c>
    </row>
    <row r="617" spans="1:4" x14ac:dyDescent="0.3">
      <c r="A617" s="15" t="s">
        <v>178</v>
      </c>
      <c r="B617" s="15" t="s">
        <v>405</v>
      </c>
    </row>
    <row r="618" spans="1:4" x14ac:dyDescent="0.3">
      <c r="A618" s="15" t="s">
        <v>178</v>
      </c>
      <c r="B618" s="15" t="s">
        <v>800</v>
      </c>
    </row>
    <row r="619" spans="1:4" x14ac:dyDescent="0.3">
      <c r="A619" s="15" t="s">
        <v>178</v>
      </c>
      <c r="B619" s="15" t="s">
        <v>370</v>
      </c>
    </row>
    <row r="620" spans="1:4" x14ac:dyDescent="0.3">
      <c r="A620" s="15" t="s">
        <v>178</v>
      </c>
      <c r="B620" s="15" t="s">
        <v>418</v>
      </c>
      <c r="C620" s="15" t="s">
        <v>677</v>
      </c>
      <c r="D620" s="15" t="s">
        <v>677</v>
      </c>
    </row>
    <row r="621" spans="1:4" x14ac:dyDescent="0.3">
      <c r="A621" s="15" t="s">
        <v>180</v>
      </c>
      <c r="B621" s="15" t="s">
        <v>509</v>
      </c>
      <c r="C621" s="15" t="s">
        <v>679</v>
      </c>
      <c r="D621" s="15" t="s">
        <v>679</v>
      </c>
    </row>
    <row r="622" spans="1:4" x14ac:dyDescent="0.3">
      <c r="A622" s="15" t="s">
        <v>180</v>
      </c>
      <c r="B622" s="15" t="s">
        <v>370</v>
      </c>
      <c r="C622" s="15" t="s">
        <v>867</v>
      </c>
      <c r="D622" s="15" t="s">
        <v>867</v>
      </c>
    </row>
    <row r="623" spans="1:4" x14ac:dyDescent="0.3">
      <c r="A623" s="15" t="s">
        <v>180</v>
      </c>
      <c r="B623" s="15" t="s">
        <v>370</v>
      </c>
    </row>
    <row r="624" spans="1:4" x14ac:dyDescent="0.3">
      <c r="A624" s="15" t="s">
        <v>180</v>
      </c>
      <c r="B624" s="15" t="s">
        <v>540</v>
      </c>
      <c r="C624" s="15" t="s">
        <v>868</v>
      </c>
      <c r="D624" s="15" t="s">
        <v>868</v>
      </c>
    </row>
    <row r="625" spans="1:4" x14ac:dyDescent="0.3">
      <c r="A625" s="15" t="s">
        <v>180</v>
      </c>
      <c r="B625" s="15" t="s">
        <v>392</v>
      </c>
      <c r="C625" s="15" t="s">
        <v>869</v>
      </c>
      <c r="D625" s="15" t="s">
        <v>869</v>
      </c>
    </row>
    <row r="626" spans="1:4" x14ac:dyDescent="0.3">
      <c r="A626" s="15" t="s">
        <v>5</v>
      </c>
      <c r="B626" s="15" t="s">
        <v>361</v>
      </c>
      <c r="C626" s="15" t="s">
        <v>870</v>
      </c>
      <c r="D626" s="15" t="s">
        <v>870</v>
      </c>
    </row>
    <row r="627" spans="1:4" x14ac:dyDescent="0.3">
      <c r="A627" s="15" t="s">
        <v>5</v>
      </c>
      <c r="B627" s="15" t="s">
        <v>361</v>
      </c>
      <c r="C627" s="15" t="s">
        <v>680</v>
      </c>
      <c r="D627" s="15" t="s">
        <v>680</v>
      </c>
    </row>
    <row r="628" spans="1:4" x14ac:dyDescent="0.3">
      <c r="A628" s="15" t="s">
        <v>5</v>
      </c>
      <c r="B628" s="15" t="s">
        <v>385</v>
      </c>
    </row>
    <row r="629" spans="1:4" x14ac:dyDescent="0.3">
      <c r="A629" s="15" t="s">
        <v>5</v>
      </c>
      <c r="B629" s="15" t="s">
        <v>362</v>
      </c>
    </row>
    <row r="630" spans="1:4" x14ac:dyDescent="0.3">
      <c r="A630" s="15" t="s">
        <v>5</v>
      </c>
      <c r="B630" s="15" t="s">
        <v>378</v>
      </c>
      <c r="C630" s="15" t="s">
        <v>681</v>
      </c>
      <c r="D630" s="15" t="s">
        <v>681</v>
      </c>
    </row>
    <row r="631" spans="1:4" x14ac:dyDescent="0.3">
      <c r="A631" s="15" t="s">
        <v>5</v>
      </c>
      <c r="B631" s="15" t="s">
        <v>378</v>
      </c>
    </row>
    <row r="632" spans="1:4" x14ac:dyDescent="0.3">
      <c r="A632" s="15" t="s">
        <v>5</v>
      </c>
      <c r="B632" s="15" t="s">
        <v>403</v>
      </c>
      <c r="C632" s="15" t="s">
        <v>870</v>
      </c>
      <c r="D632" s="15" t="s">
        <v>870</v>
      </c>
    </row>
    <row r="633" spans="1:4" x14ac:dyDescent="0.3">
      <c r="A633" s="15" t="s">
        <v>5</v>
      </c>
      <c r="B633" s="15" t="s">
        <v>370</v>
      </c>
    </row>
    <row r="634" spans="1:4" x14ac:dyDescent="0.3">
      <c r="A634" s="15" t="s">
        <v>5</v>
      </c>
      <c r="B634" s="15" t="s">
        <v>400</v>
      </c>
      <c r="C634" s="15" t="s">
        <v>682</v>
      </c>
      <c r="D634" s="15" t="s">
        <v>682</v>
      </c>
    </row>
    <row r="635" spans="1:4" x14ac:dyDescent="0.3">
      <c r="A635" s="15" t="s">
        <v>5</v>
      </c>
      <c r="B635" s="15" t="s">
        <v>371</v>
      </c>
      <c r="C635" s="15" t="s">
        <v>870</v>
      </c>
      <c r="D635" s="15" t="s">
        <v>870</v>
      </c>
    </row>
    <row r="636" spans="1:4" x14ac:dyDescent="0.3">
      <c r="A636" s="15" t="s">
        <v>5</v>
      </c>
      <c r="B636" s="15" t="s">
        <v>683</v>
      </c>
      <c r="C636" s="15" t="s">
        <v>870</v>
      </c>
      <c r="D636" s="15" t="s">
        <v>870</v>
      </c>
    </row>
    <row r="637" spans="1:4" x14ac:dyDescent="0.3">
      <c r="A637" s="15" t="s">
        <v>21</v>
      </c>
      <c r="B637" s="15" t="s">
        <v>554</v>
      </c>
      <c r="C637" s="15" t="s">
        <v>684</v>
      </c>
      <c r="D637" s="15" t="s">
        <v>684</v>
      </c>
    </row>
    <row r="638" spans="1:4" x14ac:dyDescent="0.3">
      <c r="A638" s="15" t="s">
        <v>21</v>
      </c>
      <c r="B638" s="15" t="s">
        <v>685</v>
      </c>
      <c r="C638" s="15" t="s">
        <v>686</v>
      </c>
      <c r="D638" s="15" t="s">
        <v>686</v>
      </c>
    </row>
    <row r="639" spans="1:4" x14ac:dyDescent="0.3">
      <c r="A639" s="15" t="s">
        <v>21</v>
      </c>
      <c r="B639" s="15" t="s">
        <v>378</v>
      </c>
      <c r="C639" s="15" t="s">
        <v>687</v>
      </c>
      <c r="D639" s="15" t="s">
        <v>687</v>
      </c>
    </row>
    <row r="640" spans="1:4" x14ac:dyDescent="0.3">
      <c r="A640" s="15" t="s">
        <v>21</v>
      </c>
      <c r="B640" s="15" t="s">
        <v>378</v>
      </c>
    </row>
    <row r="641" spans="1:5" x14ac:dyDescent="0.3">
      <c r="A641" s="15" t="s">
        <v>21</v>
      </c>
      <c r="B641" s="15" t="s">
        <v>363</v>
      </c>
      <c r="C641" s="15" t="s">
        <v>688</v>
      </c>
      <c r="D641" s="15" t="s">
        <v>688</v>
      </c>
    </row>
    <row r="642" spans="1:5" x14ac:dyDescent="0.3">
      <c r="A642" s="15" t="s">
        <v>21</v>
      </c>
      <c r="B642" s="15" t="s">
        <v>403</v>
      </c>
      <c r="C642" s="15" t="s">
        <v>684</v>
      </c>
      <c r="D642" s="15" t="s">
        <v>684</v>
      </c>
    </row>
    <row r="643" spans="1:5" x14ac:dyDescent="0.3">
      <c r="A643" s="15" t="s">
        <v>21</v>
      </c>
      <c r="B643" s="15" t="s">
        <v>364</v>
      </c>
      <c r="C643" s="15" t="s">
        <v>689</v>
      </c>
      <c r="D643" s="15" t="s">
        <v>689</v>
      </c>
    </row>
    <row r="644" spans="1:5" x14ac:dyDescent="0.3">
      <c r="A644" s="15" t="s">
        <v>21</v>
      </c>
      <c r="B644" s="15" t="s">
        <v>466</v>
      </c>
      <c r="C644" s="15" t="s">
        <v>684</v>
      </c>
      <c r="D644" s="15" t="s">
        <v>684</v>
      </c>
    </row>
    <row r="645" spans="1:5" x14ac:dyDescent="0.3">
      <c r="A645" s="15" t="s">
        <v>21</v>
      </c>
      <c r="B645" s="15" t="s">
        <v>451</v>
      </c>
    </row>
    <row r="646" spans="1:5" x14ac:dyDescent="0.3">
      <c r="A646" s="15" t="s">
        <v>21</v>
      </c>
      <c r="B646" s="15" t="s">
        <v>690</v>
      </c>
      <c r="C646" s="15" t="s">
        <v>691</v>
      </c>
      <c r="D646" s="15" t="s">
        <v>691</v>
      </c>
      <c r="E646" s="15" t="s">
        <v>691</v>
      </c>
    </row>
    <row r="647" spans="1:5" x14ac:dyDescent="0.3">
      <c r="A647" s="15" t="s">
        <v>72</v>
      </c>
      <c r="B647" s="15" t="s">
        <v>692</v>
      </c>
      <c r="C647" s="15" t="s">
        <v>693</v>
      </c>
      <c r="D647" s="15" t="s">
        <v>693</v>
      </c>
    </row>
    <row r="648" spans="1:5" x14ac:dyDescent="0.3">
      <c r="A648" s="15" t="s">
        <v>72</v>
      </c>
      <c r="B648" s="15" t="s">
        <v>364</v>
      </c>
      <c r="C648" s="15" t="s">
        <v>694</v>
      </c>
      <c r="D648" s="15" t="s">
        <v>694</v>
      </c>
    </row>
    <row r="649" spans="1:5" x14ac:dyDescent="0.3">
      <c r="A649" s="15" t="s">
        <v>72</v>
      </c>
      <c r="B649" s="15" t="s">
        <v>364</v>
      </c>
    </row>
    <row r="650" spans="1:5" x14ac:dyDescent="0.3">
      <c r="A650" s="15" t="s">
        <v>72</v>
      </c>
      <c r="B650" s="15" t="s">
        <v>800</v>
      </c>
    </row>
    <row r="651" spans="1:5" x14ac:dyDescent="0.3">
      <c r="A651" s="15" t="s">
        <v>72</v>
      </c>
      <c r="B651" s="15" t="s">
        <v>370</v>
      </c>
    </row>
    <row r="652" spans="1:5" x14ac:dyDescent="0.3">
      <c r="A652" s="15" t="s">
        <v>72</v>
      </c>
      <c r="B652" s="15" t="s">
        <v>417</v>
      </c>
      <c r="C652" s="15" t="s">
        <v>695</v>
      </c>
      <c r="D652" s="15" t="s">
        <v>695</v>
      </c>
    </row>
    <row r="653" spans="1:5" x14ac:dyDescent="0.3">
      <c r="A653" s="15" t="s">
        <v>182</v>
      </c>
      <c r="B653" s="15" t="s">
        <v>361</v>
      </c>
      <c r="C653" s="15" t="s">
        <v>696</v>
      </c>
      <c r="D653" s="15" t="s">
        <v>696</v>
      </c>
    </row>
    <row r="654" spans="1:5" x14ac:dyDescent="0.3">
      <c r="A654" s="15" t="s">
        <v>182</v>
      </c>
      <c r="B654" s="15" t="s">
        <v>361</v>
      </c>
    </row>
    <row r="655" spans="1:5" x14ac:dyDescent="0.3">
      <c r="A655" s="15" t="s">
        <v>182</v>
      </c>
      <c r="B655" s="15" t="s">
        <v>692</v>
      </c>
      <c r="C655" s="15" t="s">
        <v>696</v>
      </c>
      <c r="D655" s="15" t="s">
        <v>696</v>
      </c>
    </row>
    <row r="656" spans="1:5" x14ac:dyDescent="0.3">
      <c r="A656" s="15" t="s">
        <v>182</v>
      </c>
      <c r="B656" s="15" t="s">
        <v>800</v>
      </c>
    </row>
    <row r="657" spans="1:4" x14ac:dyDescent="0.3">
      <c r="A657" s="15" t="s">
        <v>182</v>
      </c>
      <c r="B657" s="15" t="s">
        <v>370</v>
      </c>
      <c r="C657" s="15" t="s">
        <v>697</v>
      </c>
    </row>
    <row r="658" spans="1:4" x14ac:dyDescent="0.3">
      <c r="A658" s="15" t="s">
        <v>184</v>
      </c>
      <c r="B658" s="15" t="s">
        <v>604</v>
      </c>
      <c r="C658" s="15" t="s">
        <v>698</v>
      </c>
      <c r="D658" s="15" t="s">
        <v>698</v>
      </c>
    </row>
    <row r="659" spans="1:4" x14ac:dyDescent="0.3">
      <c r="A659" s="15" t="s">
        <v>184</v>
      </c>
      <c r="B659" s="15" t="s">
        <v>509</v>
      </c>
      <c r="C659" s="15" t="s">
        <v>699</v>
      </c>
      <c r="D659" s="15" t="s">
        <v>699</v>
      </c>
    </row>
    <row r="660" spans="1:4" x14ac:dyDescent="0.3">
      <c r="A660" s="15" t="s">
        <v>184</v>
      </c>
      <c r="B660" s="15" t="s">
        <v>509</v>
      </c>
    </row>
    <row r="661" spans="1:4" x14ac:dyDescent="0.3">
      <c r="A661" s="15" t="s">
        <v>184</v>
      </c>
      <c r="B661" s="15" t="s">
        <v>511</v>
      </c>
      <c r="C661" s="15" t="s">
        <v>699</v>
      </c>
      <c r="D661" s="15" t="s">
        <v>699</v>
      </c>
    </row>
    <row r="662" spans="1:4" x14ac:dyDescent="0.3">
      <c r="A662" s="15" t="s">
        <v>184</v>
      </c>
      <c r="B662" s="15" t="s">
        <v>370</v>
      </c>
      <c r="C662" s="15" t="s">
        <v>700</v>
      </c>
    </row>
    <row r="663" spans="1:4" x14ac:dyDescent="0.3">
      <c r="A663" s="15" t="s">
        <v>184</v>
      </c>
      <c r="B663" s="15" t="s">
        <v>400</v>
      </c>
      <c r="C663" s="15" t="s">
        <v>701</v>
      </c>
      <c r="D663" s="15" t="s">
        <v>701</v>
      </c>
    </row>
    <row r="664" spans="1:4" x14ac:dyDescent="0.3">
      <c r="A664" s="15" t="s">
        <v>184</v>
      </c>
      <c r="B664" s="15" t="s">
        <v>400</v>
      </c>
    </row>
    <row r="665" spans="1:4" x14ac:dyDescent="0.3">
      <c r="A665" s="15" t="s">
        <v>184</v>
      </c>
      <c r="B665" s="15" t="s">
        <v>374</v>
      </c>
      <c r="C665" s="15" t="s">
        <v>702</v>
      </c>
      <c r="D665" s="15" t="s">
        <v>702</v>
      </c>
    </row>
    <row r="666" spans="1:4" x14ac:dyDescent="0.3">
      <c r="A666" s="15" t="s">
        <v>184</v>
      </c>
      <c r="B666" s="15" t="s">
        <v>374</v>
      </c>
    </row>
    <row r="667" spans="1:4" x14ac:dyDescent="0.3">
      <c r="A667" s="15" t="s">
        <v>184</v>
      </c>
      <c r="B667" s="15" t="s">
        <v>550</v>
      </c>
      <c r="C667" s="15" t="s">
        <v>699</v>
      </c>
      <c r="D667" s="15" t="s">
        <v>699</v>
      </c>
    </row>
    <row r="668" spans="1:4" x14ac:dyDescent="0.3">
      <c r="A668" s="15" t="s">
        <v>23</v>
      </c>
      <c r="B668" s="15" t="s">
        <v>378</v>
      </c>
    </row>
    <row r="669" spans="1:4" x14ac:dyDescent="0.3">
      <c r="A669" s="15" t="s">
        <v>23</v>
      </c>
      <c r="B669" s="15" t="s">
        <v>509</v>
      </c>
      <c r="C669" s="15" t="s">
        <v>703</v>
      </c>
      <c r="D669" s="15" t="s">
        <v>703</v>
      </c>
    </row>
    <row r="670" spans="1:4" x14ac:dyDescent="0.3">
      <c r="A670" s="15" t="s">
        <v>23</v>
      </c>
      <c r="B670" s="15" t="s">
        <v>509</v>
      </c>
    </row>
    <row r="671" spans="1:4" x14ac:dyDescent="0.3">
      <c r="A671" s="15" t="s">
        <v>23</v>
      </c>
      <c r="B671" s="15" t="s">
        <v>511</v>
      </c>
      <c r="C671" s="15" t="s">
        <v>703</v>
      </c>
      <c r="D671" s="15" t="s">
        <v>703</v>
      </c>
    </row>
    <row r="672" spans="1:4" x14ac:dyDescent="0.3">
      <c r="A672" s="15" t="s">
        <v>23</v>
      </c>
      <c r="B672" s="15" t="s">
        <v>800</v>
      </c>
    </row>
    <row r="673" spans="1:5" x14ac:dyDescent="0.3">
      <c r="A673" s="15" t="s">
        <v>23</v>
      </c>
      <c r="B673" s="15" t="s">
        <v>370</v>
      </c>
    </row>
    <row r="674" spans="1:5" x14ac:dyDescent="0.3">
      <c r="A674" s="15" t="s">
        <v>23</v>
      </c>
      <c r="B674" s="15" t="s">
        <v>392</v>
      </c>
      <c r="C674" s="15" t="s">
        <v>703</v>
      </c>
      <c r="D674" s="15" t="s">
        <v>703</v>
      </c>
    </row>
    <row r="675" spans="1:5" x14ac:dyDescent="0.3">
      <c r="A675" s="15" t="s">
        <v>23</v>
      </c>
      <c r="B675" s="15" t="s">
        <v>374</v>
      </c>
      <c r="C675" s="15" t="s">
        <v>704</v>
      </c>
      <c r="D675" s="15" t="s">
        <v>704</v>
      </c>
    </row>
    <row r="676" spans="1:5" x14ac:dyDescent="0.3">
      <c r="A676" s="15" t="s">
        <v>23</v>
      </c>
      <c r="B676" s="15" t="s">
        <v>374</v>
      </c>
    </row>
    <row r="677" spans="1:5" x14ac:dyDescent="0.3">
      <c r="A677" s="15" t="s">
        <v>186</v>
      </c>
      <c r="B677" s="15" t="s">
        <v>362</v>
      </c>
      <c r="C677" s="15" t="s">
        <v>705</v>
      </c>
    </row>
    <row r="678" spans="1:5" x14ac:dyDescent="0.3">
      <c r="A678" s="15" t="s">
        <v>186</v>
      </c>
      <c r="B678" s="15" t="s">
        <v>403</v>
      </c>
      <c r="C678" s="15" t="s">
        <v>706</v>
      </c>
      <c r="D678" s="15" t="s">
        <v>706</v>
      </c>
    </row>
    <row r="679" spans="1:5" x14ac:dyDescent="0.3">
      <c r="A679" s="15" t="s">
        <v>186</v>
      </c>
      <c r="B679" s="15" t="s">
        <v>707</v>
      </c>
      <c r="C679" s="15" t="s">
        <v>708</v>
      </c>
    </row>
    <row r="680" spans="1:5" x14ac:dyDescent="0.3">
      <c r="A680" s="15" t="s">
        <v>186</v>
      </c>
      <c r="B680" s="15" t="s">
        <v>380</v>
      </c>
    </row>
    <row r="681" spans="1:5" x14ac:dyDescent="0.3">
      <c r="A681" s="15" t="s">
        <v>186</v>
      </c>
      <c r="B681" s="15" t="s">
        <v>485</v>
      </c>
      <c r="C681" s="15" t="s">
        <v>706</v>
      </c>
      <c r="D681" s="15" t="s">
        <v>706</v>
      </c>
    </row>
    <row r="682" spans="1:5" x14ac:dyDescent="0.3">
      <c r="A682" s="15" t="s">
        <v>186</v>
      </c>
      <c r="B682" s="15" t="s">
        <v>512</v>
      </c>
    </row>
    <row r="683" spans="1:5" x14ac:dyDescent="0.3">
      <c r="A683" s="15" t="s">
        <v>186</v>
      </c>
      <c r="B683" s="15" t="s">
        <v>417</v>
      </c>
      <c r="C683" s="15" t="s">
        <v>709</v>
      </c>
      <c r="D683" s="15" t="s">
        <v>709</v>
      </c>
    </row>
    <row r="684" spans="1:5" x14ac:dyDescent="0.3">
      <c r="A684" s="15" t="s">
        <v>186</v>
      </c>
      <c r="B684" s="15" t="s">
        <v>417</v>
      </c>
    </row>
    <row r="685" spans="1:5" x14ac:dyDescent="0.3">
      <c r="A685" s="15" t="s">
        <v>188</v>
      </c>
      <c r="B685" s="15" t="s">
        <v>604</v>
      </c>
    </row>
    <row r="686" spans="1:5" x14ac:dyDescent="0.3">
      <c r="A686" s="15" t="s">
        <v>188</v>
      </c>
      <c r="B686" s="15" t="s">
        <v>710</v>
      </c>
      <c r="C686" s="15" t="s">
        <v>871</v>
      </c>
      <c r="D686" s="15" t="s">
        <v>871</v>
      </c>
    </row>
    <row r="687" spans="1:5" x14ac:dyDescent="0.3">
      <c r="A687" s="15" t="s">
        <v>188</v>
      </c>
      <c r="B687" s="15" t="s">
        <v>710</v>
      </c>
      <c r="E687" s="15" t="s">
        <v>711</v>
      </c>
    </row>
    <row r="688" spans="1:5" x14ac:dyDescent="0.3">
      <c r="A688" s="15" t="s">
        <v>190</v>
      </c>
      <c r="B688" s="15" t="s">
        <v>712</v>
      </c>
      <c r="C688" s="15" t="s">
        <v>872</v>
      </c>
      <c r="D688" s="15" t="s">
        <v>872</v>
      </c>
    </row>
    <row r="689" spans="1:5" x14ac:dyDescent="0.3">
      <c r="A689" s="15" t="s">
        <v>190</v>
      </c>
      <c r="B689" s="15" t="s">
        <v>712</v>
      </c>
      <c r="C689" s="15" t="s">
        <v>872</v>
      </c>
    </row>
    <row r="690" spans="1:5" x14ac:dyDescent="0.3">
      <c r="A690" s="15" t="s">
        <v>190</v>
      </c>
      <c r="B690" s="15" t="s">
        <v>713</v>
      </c>
      <c r="C690" s="15" t="s">
        <v>873</v>
      </c>
    </row>
    <row r="691" spans="1:5" x14ac:dyDescent="0.3">
      <c r="A691" s="15" t="s">
        <v>190</v>
      </c>
      <c r="B691" s="15" t="s">
        <v>370</v>
      </c>
      <c r="D691" s="15" t="s">
        <v>872</v>
      </c>
    </row>
    <row r="692" spans="1:5" x14ac:dyDescent="0.3">
      <c r="A692" s="15" t="s">
        <v>190</v>
      </c>
      <c r="B692" s="15" t="s">
        <v>370</v>
      </c>
    </row>
    <row r="693" spans="1:5" x14ac:dyDescent="0.3">
      <c r="A693" s="15" t="s">
        <v>190</v>
      </c>
      <c r="B693" s="15" t="s">
        <v>383</v>
      </c>
    </row>
    <row r="694" spans="1:5" x14ac:dyDescent="0.3">
      <c r="A694" s="15" t="s">
        <v>190</v>
      </c>
      <c r="B694" s="15" t="s">
        <v>714</v>
      </c>
    </row>
    <row r="695" spans="1:5" x14ac:dyDescent="0.3">
      <c r="A695" s="15" t="s">
        <v>25</v>
      </c>
      <c r="B695" s="15" t="s">
        <v>378</v>
      </c>
    </row>
    <row r="696" spans="1:5" x14ac:dyDescent="0.3">
      <c r="A696" s="15" t="s">
        <v>25</v>
      </c>
      <c r="B696" s="15" t="s">
        <v>538</v>
      </c>
      <c r="C696" s="15" t="s">
        <v>715</v>
      </c>
      <c r="D696" s="15" t="s">
        <v>715</v>
      </c>
    </row>
    <row r="697" spans="1:5" x14ac:dyDescent="0.3">
      <c r="A697" s="15" t="s">
        <v>25</v>
      </c>
      <c r="B697" s="15" t="s">
        <v>370</v>
      </c>
    </row>
    <row r="698" spans="1:5" x14ac:dyDescent="0.3">
      <c r="A698" s="15" t="s">
        <v>192</v>
      </c>
      <c r="B698" s="15" t="s">
        <v>509</v>
      </c>
    </row>
    <row r="699" spans="1:5" x14ac:dyDescent="0.3">
      <c r="A699" s="15" t="s">
        <v>192</v>
      </c>
      <c r="B699" s="15" t="s">
        <v>800</v>
      </c>
    </row>
    <row r="700" spans="1:5" x14ac:dyDescent="0.3">
      <c r="A700" s="15" t="s">
        <v>192</v>
      </c>
      <c r="B700" s="15" t="s">
        <v>370</v>
      </c>
      <c r="C700" s="15" t="s">
        <v>716</v>
      </c>
    </row>
    <row r="701" spans="1:5" x14ac:dyDescent="0.3">
      <c r="A701" s="15" t="s">
        <v>74</v>
      </c>
      <c r="B701" s="15" t="s">
        <v>717</v>
      </c>
    </row>
    <row r="702" spans="1:5" x14ac:dyDescent="0.3">
      <c r="A702" s="15" t="s">
        <v>74</v>
      </c>
      <c r="B702" s="15" t="s">
        <v>385</v>
      </c>
      <c r="C702" s="15" t="s">
        <v>874</v>
      </c>
      <c r="D702" s="15" t="s">
        <v>874</v>
      </c>
      <c r="E702" s="15" t="s">
        <v>875</v>
      </c>
    </row>
    <row r="703" spans="1:5" x14ac:dyDescent="0.3">
      <c r="A703" s="15" t="s">
        <v>74</v>
      </c>
      <c r="B703" s="15" t="s">
        <v>362</v>
      </c>
    </row>
    <row r="704" spans="1:5" x14ac:dyDescent="0.3">
      <c r="A704" s="15" t="s">
        <v>74</v>
      </c>
      <c r="B704" s="15" t="s">
        <v>364</v>
      </c>
      <c r="C704" s="15" t="s">
        <v>876</v>
      </c>
    </row>
    <row r="705" spans="1:4" x14ac:dyDescent="0.3">
      <c r="A705" s="15" t="s">
        <v>74</v>
      </c>
      <c r="B705" s="15" t="s">
        <v>577</v>
      </c>
    </row>
    <row r="706" spans="1:4" x14ac:dyDescent="0.3">
      <c r="A706" s="15" t="s">
        <v>194</v>
      </c>
      <c r="B706" s="15" t="s">
        <v>718</v>
      </c>
      <c r="C706" s="15" t="s">
        <v>719</v>
      </c>
      <c r="D706" s="15" t="s">
        <v>719</v>
      </c>
    </row>
    <row r="707" spans="1:4" x14ac:dyDescent="0.3">
      <c r="A707" s="15" t="s">
        <v>194</v>
      </c>
      <c r="B707" s="15" t="s">
        <v>718</v>
      </c>
    </row>
    <row r="708" spans="1:4" x14ac:dyDescent="0.3">
      <c r="A708" s="15" t="s">
        <v>194</v>
      </c>
      <c r="B708" s="15" t="s">
        <v>449</v>
      </c>
    </row>
    <row r="709" spans="1:4" x14ac:dyDescent="0.3">
      <c r="A709" s="15" t="s">
        <v>194</v>
      </c>
      <c r="B709" s="15" t="s">
        <v>417</v>
      </c>
      <c r="C709" s="15" t="s">
        <v>720</v>
      </c>
      <c r="D709" s="15" t="s">
        <v>720</v>
      </c>
    </row>
    <row r="710" spans="1:4" x14ac:dyDescent="0.3">
      <c r="A710" s="15" t="s">
        <v>194</v>
      </c>
      <c r="B710" s="15" t="s">
        <v>721</v>
      </c>
    </row>
    <row r="711" spans="1:4" x14ac:dyDescent="0.3">
      <c r="A711" s="15" t="s">
        <v>29</v>
      </c>
      <c r="B711" s="15" t="s">
        <v>362</v>
      </c>
    </row>
    <row r="712" spans="1:4" x14ac:dyDescent="0.3">
      <c r="A712" s="15" t="s">
        <v>29</v>
      </c>
      <c r="B712" s="15" t="s">
        <v>363</v>
      </c>
      <c r="C712" s="15" t="s">
        <v>877</v>
      </c>
      <c r="D712" s="15" t="s">
        <v>877</v>
      </c>
    </row>
    <row r="713" spans="1:4" x14ac:dyDescent="0.3">
      <c r="A713" s="15" t="s">
        <v>29</v>
      </c>
      <c r="B713" s="15" t="s">
        <v>363</v>
      </c>
    </row>
    <row r="714" spans="1:4" x14ac:dyDescent="0.3">
      <c r="A714" s="15" t="s">
        <v>29</v>
      </c>
      <c r="B714" s="15" t="s">
        <v>800</v>
      </c>
    </row>
    <row r="715" spans="1:4" x14ac:dyDescent="0.3">
      <c r="A715" s="15" t="s">
        <v>29</v>
      </c>
      <c r="B715" s="15" t="s">
        <v>521</v>
      </c>
    </row>
    <row r="716" spans="1:4" x14ac:dyDescent="0.3">
      <c r="A716" s="15" t="s">
        <v>29</v>
      </c>
      <c r="B716" s="15" t="s">
        <v>383</v>
      </c>
    </row>
    <row r="717" spans="1:4" x14ac:dyDescent="0.3">
      <c r="A717" s="15" t="s">
        <v>29</v>
      </c>
      <c r="B717" s="15" t="s">
        <v>722</v>
      </c>
      <c r="C717" s="15" t="s">
        <v>723</v>
      </c>
      <c r="D717" s="15" t="s">
        <v>723</v>
      </c>
    </row>
    <row r="718" spans="1:4" x14ac:dyDescent="0.3">
      <c r="A718" s="15" t="s">
        <v>29</v>
      </c>
      <c r="B718" s="15" t="s">
        <v>531</v>
      </c>
      <c r="C718" s="15" t="s">
        <v>724</v>
      </c>
      <c r="D718" s="15" t="s">
        <v>724</v>
      </c>
    </row>
    <row r="719" spans="1:4" x14ac:dyDescent="0.3">
      <c r="A719" s="15" t="s">
        <v>29</v>
      </c>
      <c r="B719" s="15" t="s">
        <v>725</v>
      </c>
      <c r="C719" s="15" t="s">
        <v>726</v>
      </c>
      <c r="D719" s="15" t="s">
        <v>726</v>
      </c>
    </row>
    <row r="720" spans="1:4" x14ac:dyDescent="0.3">
      <c r="A720" s="15" t="s">
        <v>196</v>
      </c>
      <c r="B720" s="15" t="s">
        <v>727</v>
      </c>
      <c r="C720" s="15" t="s">
        <v>728</v>
      </c>
      <c r="D720" s="15" t="s">
        <v>728</v>
      </c>
    </row>
    <row r="721" spans="1:4" x14ac:dyDescent="0.3">
      <c r="A721" s="15" t="s">
        <v>198</v>
      </c>
      <c r="B721" s="15" t="s">
        <v>729</v>
      </c>
      <c r="C721" s="15" t="s">
        <v>730</v>
      </c>
      <c r="D721" s="15" t="s">
        <v>730</v>
      </c>
    </row>
    <row r="722" spans="1:4" x14ac:dyDescent="0.3">
      <c r="A722" s="15" t="s">
        <v>198</v>
      </c>
      <c r="B722" s="15" t="s">
        <v>729</v>
      </c>
    </row>
    <row r="723" spans="1:4" x14ac:dyDescent="0.3">
      <c r="A723" s="15" t="s">
        <v>198</v>
      </c>
      <c r="B723" s="15" t="s">
        <v>731</v>
      </c>
      <c r="C723" s="15" t="s">
        <v>732</v>
      </c>
      <c r="D723" s="15" t="s">
        <v>732</v>
      </c>
    </row>
    <row r="724" spans="1:4" x14ac:dyDescent="0.3">
      <c r="A724" s="15" t="s">
        <v>198</v>
      </c>
      <c r="B724" s="15" t="s">
        <v>374</v>
      </c>
    </row>
    <row r="725" spans="1:4" x14ac:dyDescent="0.3">
      <c r="A725" s="15" t="s">
        <v>198</v>
      </c>
      <c r="B725" s="15" t="s">
        <v>458</v>
      </c>
      <c r="C725" s="15" t="s">
        <v>733</v>
      </c>
      <c r="D725" s="15" t="s">
        <v>733</v>
      </c>
    </row>
    <row r="726" spans="1:4" x14ac:dyDescent="0.3">
      <c r="A726" s="15" t="s">
        <v>200</v>
      </c>
      <c r="B726" s="15" t="s">
        <v>734</v>
      </c>
      <c r="C726" s="15" t="s">
        <v>735</v>
      </c>
      <c r="D726" s="15" t="s">
        <v>735</v>
      </c>
    </row>
    <row r="727" spans="1:4" x14ac:dyDescent="0.3">
      <c r="A727" s="15" t="s">
        <v>200</v>
      </c>
      <c r="B727" s="15" t="s">
        <v>734</v>
      </c>
    </row>
    <row r="728" spans="1:4" x14ac:dyDescent="0.3">
      <c r="A728" s="15" t="s">
        <v>200</v>
      </c>
      <c r="B728" s="15" t="s">
        <v>736</v>
      </c>
      <c r="C728" s="15" t="s">
        <v>737</v>
      </c>
      <c r="D728" s="15" t="s">
        <v>737</v>
      </c>
    </row>
    <row r="729" spans="1:4" x14ac:dyDescent="0.3">
      <c r="A729" s="15" t="s">
        <v>200</v>
      </c>
      <c r="B729" s="15" t="s">
        <v>738</v>
      </c>
      <c r="C729" s="15" t="s">
        <v>739</v>
      </c>
      <c r="D729" s="15" t="s">
        <v>739</v>
      </c>
    </row>
    <row r="730" spans="1:4" x14ac:dyDescent="0.3">
      <c r="A730" s="15" t="s">
        <v>200</v>
      </c>
    </row>
    <row r="731" spans="1:4" x14ac:dyDescent="0.3">
      <c r="A731" s="15" t="s">
        <v>202</v>
      </c>
      <c r="B731" s="15" t="s">
        <v>493</v>
      </c>
      <c r="C731" s="15" t="s">
        <v>740</v>
      </c>
      <c r="D731" s="15" t="s">
        <v>740</v>
      </c>
    </row>
    <row r="732" spans="1:4" x14ac:dyDescent="0.3">
      <c r="A732" s="15" t="s">
        <v>202</v>
      </c>
      <c r="B732" s="15" t="s">
        <v>493</v>
      </c>
    </row>
    <row r="733" spans="1:4" x14ac:dyDescent="0.3">
      <c r="A733" s="15" t="s">
        <v>202</v>
      </c>
      <c r="B733" s="15" t="s">
        <v>741</v>
      </c>
      <c r="C733" s="15" t="s">
        <v>742</v>
      </c>
      <c r="D733" s="15" t="s">
        <v>742</v>
      </c>
    </row>
    <row r="734" spans="1:4" x14ac:dyDescent="0.3">
      <c r="A734" s="15" t="s">
        <v>202</v>
      </c>
      <c r="B734" s="15" t="s">
        <v>741</v>
      </c>
    </row>
    <row r="735" spans="1:4" x14ac:dyDescent="0.3">
      <c r="A735" s="15" t="s">
        <v>202</v>
      </c>
      <c r="B735" s="15" t="s">
        <v>370</v>
      </c>
    </row>
    <row r="736" spans="1:4" x14ac:dyDescent="0.3">
      <c r="A736" s="15" t="s">
        <v>202</v>
      </c>
      <c r="B736" s="15" t="s">
        <v>743</v>
      </c>
      <c r="C736" s="15" t="s">
        <v>740</v>
      </c>
      <c r="D736" s="15" t="s">
        <v>740</v>
      </c>
    </row>
    <row r="737" spans="1:4" x14ac:dyDescent="0.3">
      <c r="A737" s="15" t="s">
        <v>202</v>
      </c>
      <c r="B737" s="15" t="s">
        <v>743</v>
      </c>
    </row>
    <row r="738" spans="1:4" x14ac:dyDescent="0.3">
      <c r="A738" s="15" t="s">
        <v>202</v>
      </c>
      <c r="B738" s="15" t="s">
        <v>744</v>
      </c>
      <c r="C738" s="15" t="s">
        <v>745</v>
      </c>
      <c r="D738" s="15" t="s">
        <v>745</v>
      </c>
    </row>
    <row r="739" spans="1:4" x14ac:dyDescent="0.3">
      <c r="A739" s="15" t="s">
        <v>202</v>
      </c>
      <c r="B739" s="15" t="s">
        <v>746</v>
      </c>
      <c r="C739" s="15" t="s">
        <v>878</v>
      </c>
      <c r="D739" s="15" t="s">
        <v>878</v>
      </c>
    </row>
    <row r="740" spans="1:4" x14ac:dyDescent="0.3">
      <c r="A740" s="15" t="s">
        <v>82</v>
      </c>
      <c r="B740" s="15" t="s">
        <v>729</v>
      </c>
      <c r="C740" s="15" t="s">
        <v>747</v>
      </c>
      <c r="D740" s="15" t="s">
        <v>747</v>
      </c>
    </row>
    <row r="741" spans="1:4" x14ac:dyDescent="0.3">
      <c r="A741" s="15" t="s">
        <v>82</v>
      </c>
      <c r="B741" s="15" t="s">
        <v>364</v>
      </c>
    </row>
    <row r="742" spans="1:4" x14ac:dyDescent="0.3">
      <c r="A742" s="15" t="s">
        <v>82</v>
      </c>
      <c r="B742" s="15" t="s">
        <v>484</v>
      </c>
    </row>
    <row r="743" spans="1:4" x14ac:dyDescent="0.3">
      <c r="A743" s="15" t="s">
        <v>82</v>
      </c>
      <c r="B743" s="15" t="s">
        <v>370</v>
      </c>
      <c r="C743" s="15" t="s">
        <v>748</v>
      </c>
      <c r="D743" s="15" t="s">
        <v>748</v>
      </c>
    </row>
    <row r="744" spans="1:4" x14ac:dyDescent="0.3">
      <c r="A744" s="15" t="s">
        <v>82</v>
      </c>
      <c r="B744" s="15" t="s">
        <v>370</v>
      </c>
    </row>
    <row r="745" spans="1:4" x14ac:dyDescent="0.3">
      <c r="A745" s="15" t="s">
        <v>82</v>
      </c>
      <c r="B745" s="15" t="s">
        <v>374</v>
      </c>
      <c r="C745" s="15" t="s">
        <v>749</v>
      </c>
      <c r="D745" s="15" t="s">
        <v>749</v>
      </c>
    </row>
    <row r="746" spans="1:4" x14ac:dyDescent="0.3">
      <c r="A746" s="15" t="s">
        <v>82</v>
      </c>
      <c r="B746" s="15" t="s">
        <v>374</v>
      </c>
    </row>
    <row r="747" spans="1:4" x14ac:dyDescent="0.3">
      <c r="A747" s="15" t="s">
        <v>82</v>
      </c>
      <c r="B747" s="15" t="s">
        <v>458</v>
      </c>
      <c r="C747" s="15" t="s">
        <v>750</v>
      </c>
      <c r="D747" s="15" t="s">
        <v>750</v>
      </c>
    </row>
    <row r="748" spans="1:4" x14ac:dyDescent="0.3">
      <c r="A748" s="15" t="s">
        <v>56</v>
      </c>
      <c r="B748" s="15" t="s">
        <v>462</v>
      </c>
      <c r="C748" s="15" t="s">
        <v>751</v>
      </c>
      <c r="D748" s="15" t="s">
        <v>751</v>
      </c>
    </row>
    <row r="749" spans="1:4" x14ac:dyDescent="0.3">
      <c r="A749" s="15" t="s">
        <v>56</v>
      </c>
      <c r="B749" s="15" t="s">
        <v>462</v>
      </c>
    </row>
    <row r="750" spans="1:4" x14ac:dyDescent="0.3">
      <c r="A750" s="15" t="s">
        <v>56</v>
      </c>
      <c r="B750" s="15" t="s">
        <v>364</v>
      </c>
    </row>
    <row r="751" spans="1:4" x14ac:dyDescent="0.3">
      <c r="A751" s="15" t="s">
        <v>56</v>
      </c>
      <c r="B751" s="15" t="s">
        <v>800</v>
      </c>
    </row>
    <row r="752" spans="1:4" x14ac:dyDescent="0.3">
      <c r="A752" s="15" t="s">
        <v>56</v>
      </c>
      <c r="B752" s="15" t="s">
        <v>371</v>
      </c>
      <c r="C752" s="15" t="s">
        <v>752</v>
      </c>
      <c r="D752" s="15" t="s">
        <v>752</v>
      </c>
    </row>
    <row r="753" spans="1:4" x14ac:dyDescent="0.3">
      <c r="A753" s="15" t="s">
        <v>56</v>
      </c>
      <c r="B753" s="15" t="s">
        <v>392</v>
      </c>
      <c r="C753" s="15" t="s">
        <v>752</v>
      </c>
      <c r="D753" s="15" t="s">
        <v>752</v>
      </c>
    </row>
    <row r="754" spans="1:4" x14ac:dyDescent="0.3">
      <c r="A754" s="15" t="s">
        <v>204</v>
      </c>
      <c r="B754" s="15" t="s">
        <v>361</v>
      </c>
      <c r="C754" s="15" t="s">
        <v>879</v>
      </c>
      <c r="D754" s="15" t="s">
        <v>879</v>
      </c>
    </row>
    <row r="755" spans="1:4" x14ac:dyDescent="0.3">
      <c r="A755" s="15" t="s">
        <v>204</v>
      </c>
      <c r="B755" s="15" t="s">
        <v>364</v>
      </c>
      <c r="C755" s="15" t="s">
        <v>753</v>
      </c>
      <c r="D755" s="15" t="s">
        <v>753</v>
      </c>
    </row>
    <row r="756" spans="1:4" x14ac:dyDescent="0.3">
      <c r="A756" s="15" t="s">
        <v>204</v>
      </c>
      <c r="B756" s="15" t="s">
        <v>364</v>
      </c>
    </row>
    <row r="757" spans="1:4" x14ac:dyDescent="0.3">
      <c r="A757" s="15" t="s">
        <v>204</v>
      </c>
      <c r="B757" s="15" t="s">
        <v>364</v>
      </c>
    </row>
    <row r="758" spans="1:4" x14ac:dyDescent="0.3">
      <c r="A758" s="15" t="s">
        <v>204</v>
      </c>
      <c r="B758" s="15" t="s">
        <v>370</v>
      </c>
      <c r="C758" s="15" t="s">
        <v>754</v>
      </c>
    </row>
    <row r="759" spans="1:4" x14ac:dyDescent="0.3">
      <c r="A759" s="15" t="s">
        <v>204</v>
      </c>
      <c r="B759" s="15" t="s">
        <v>370</v>
      </c>
      <c r="C759" s="15" t="s">
        <v>754</v>
      </c>
    </row>
    <row r="760" spans="1:4" x14ac:dyDescent="0.3">
      <c r="A760" s="15" t="s">
        <v>204</v>
      </c>
      <c r="B760" s="15" t="s">
        <v>371</v>
      </c>
      <c r="C760" s="15" t="s">
        <v>880</v>
      </c>
      <c r="D760" s="15" t="s">
        <v>880</v>
      </c>
    </row>
    <row r="761" spans="1:4" x14ac:dyDescent="0.3">
      <c r="A761" s="15" t="s">
        <v>206</v>
      </c>
      <c r="B761" s="15" t="s">
        <v>755</v>
      </c>
      <c r="C761" s="15" t="s">
        <v>756</v>
      </c>
      <c r="D761" s="15" t="s">
        <v>756</v>
      </c>
    </row>
    <row r="762" spans="1:4" x14ac:dyDescent="0.3">
      <c r="A762" s="15" t="s">
        <v>206</v>
      </c>
      <c r="B762" s="15" t="s">
        <v>755</v>
      </c>
    </row>
    <row r="763" spans="1:4" x14ac:dyDescent="0.3">
      <c r="A763" s="15" t="s">
        <v>206</v>
      </c>
      <c r="B763" s="15" t="s">
        <v>757</v>
      </c>
      <c r="C763" s="15" t="s">
        <v>758</v>
      </c>
      <c r="D763" s="15" t="s">
        <v>758</v>
      </c>
    </row>
    <row r="764" spans="1:4" x14ac:dyDescent="0.3">
      <c r="A764" s="15" t="s">
        <v>66</v>
      </c>
      <c r="B764" s="15" t="s">
        <v>729</v>
      </c>
      <c r="C764" s="15" t="s">
        <v>759</v>
      </c>
      <c r="D764" s="15" t="s">
        <v>759</v>
      </c>
    </row>
    <row r="765" spans="1:4" x14ac:dyDescent="0.3">
      <c r="A765" s="15" t="s">
        <v>66</v>
      </c>
      <c r="B765" s="15" t="s">
        <v>364</v>
      </c>
      <c r="C765" s="15" t="s">
        <v>881</v>
      </c>
    </row>
    <row r="766" spans="1:4" x14ac:dyDescent="0.3">
      <c r="A766" s="15" t="s">
        <v>66</v>
      </c>
      <c r="B766" s="15" t="s">
        <v>374</v>
      </c>
      <c r="C766" s="15" t="s">
        <v>760</v>
      </c>
      <c r="D766" s="15" t="s">
        <v>760</v>
      </c>
    </row>
    <row r="767" spans="1:4" x14ac:dyDescent="0.3">
      <c r="A767" s="15" t="s">
        <v>66</v>
      </c>
      <c r="B767" s="15" t="s">
        <v>458</v>
      </c>
      <c r="C767" s="15" t="s">
        <v>760</v>
      </c>
      <c r="D767" s="15" t="s">
        <v>760</v>
      </c>
    </row>
    <row r="768" spans="1:4" x14ac:dyDescent="0.3">
      <c r="A768" s="15" t="s">
        <v>68</v>
      </c>
      <c r="B768" s="15" t="s">
        <v>364</v>
      </c>
      <c r="C768" s="15" t="s">
        <v>761</v>
      </c>
      <c r="D768" s="15" t="s">
        <v>761</v>
      </c>
    </row>
    <row r="769" spans="1:4" x14ac:dyDescent="0.3">
      <c r="A769" s="15" t="s">
        <v>68</v>
      </c>
      <c r="B769" s="15" t="s">
        <v>364</v>
      </c>
    </row>
    <row r="770" spans="1:4" x14ac:dyDescent="0.3">
      <c r="A770" s="15" t="s">
        <v>68</v>
      </c>
      <c r="B770" s="15" t="s">
        <v>800</v>
      </c>
    </row>
    <row r="771" spans="1:4" x14ac:dyDescent="0.3">
      <c r="A771" s="15" t="s">
        <v>68</v>
      </c>
      <c r="B771" s="15" t="s">
        <v>370</v>
      </c>
    </row>
    <row r="772" spans="1:4" x14ac:dyDescent="0.3">
      <c r="A772" s="15" t="s">
        <v>68</v>
      </c>
      <c r="B772" s="15" t="s">
        <v>374</v>
      </c>
    </row>
    <row r="773" spans="1:4" x14ac:dyDescent="0.3">
      <c r="A773" s="15" t="s">
        <v>52</v>
      </c>
      <c r="B773" s="15" t="s">
        <v>521</v>
      </c>
      <c r="D773" s="15" t="s">
        <v>762</v>
      </c>
    </row>
    <row r="774" spans="1:4" x14ac:dyDescent="0.3">
      <c r="A774" s="15" t="s">
        <v>52</v>
      </c>
      <c r="B774" s="15" t="s">
        <v>521</v>
      </c>
      <c r="C774" s="15" t="s">
        <v>762</v>
      </c>
      <c r="D774" s="15" t="s">
        <v>762</v>
      </c>
    </row>
    <row r="775" spans="1:4" x14ac:dyDescent="0.3">
      <c r="A775" s="15" t="s">
        <v>52</v>
      </c>
      <c r="B775" s="15" t="s">
        <v>521</v>
      </c>
    </row>
    <row r="776" spans="1:4" x14ac:dyDescent="0.3">
      <c r="A776" s="15" t="s">
        <v>52</v>
      </c>
      <c r="B776" s="15" t="s">
        <v>374</v>
      </c>
      <c r="C776" s="15" t="s">
        <v>763</v>
      </c>
      <c r="D776" s="15" t="s">
        <v>763</v>
      </c>
    </row>
    <row r="777" spans="1:4" x14ac:dyDescent="0.3">
      <c r="A777" s="15" t="s">
        <v>52</v>
      </c>
      <c r="B777" s="15" t="s">
        <v>374</v>
      </c>
    </row>
    <row r="778" spans="1:4" x14ac:dyDescent="0.3">
      <c r="A778" s="15" t="s">
        <v>52</v>
      </c>
      <c r="B778" s="15" t="s">
        <v>458</v>
      </c>
      <c r="C778" s="15" t="s">
        <v>764</v>
      </c>
      <c r="D778" s="15" t="s">
        <v>764</v>
      </c>
    </row>
    <row r="779" spans="1:4" x14ac:dyDescent="0.3">
      <c r="A779" s="15" t="s">
        <v>52</v>
      </c>
      <c r="B779" s="15" t="s">
        <v>458</v>
      </c>
    </row>
    <row r="780" spans="1:4" x14ac:dyDescent="0.3">
      <c r="A780" s="15" t="s">
        <v>208</v>
      </c>
      <c r="B780" s="15" t="s">
        <v>362</v>
      </c>
    </row>
    <row r="781" spans="1:4" x14ac:dyDescent="0.3">
      <c r="A781" s="15" t="s">
        <v>208</v>
      </c>
      <c r="B781" s="15" t="s">
        <v>800</v>
      </c>
    </row>
    <row r="782" spans="1:4" x14ac:dyDescent="0.3">
      <c r="A782" s="15" t="s">
        <v>208</v>
      </c>
      <c r="B782" s="15" t="s">
        <v>765</v>
      </c>
      <c r="C782" s="15" t="s">
        <v>766</v>
      </c>
      <c r="D782" s="15" t="s">
        <v>766</v>
      </c>
    </row>
    <row r="783" spans="1:4" x14ac:dyDescent="0.3">
      <c r="A783" s="15" t="s">
        <v>208</v>
      </c>
      <c r="B783" s="15" t="s">
        <v>767</v>
      </c>
      <c r="C783" s="15" t="s">
        <v>768</v>
      </c>
      <c r="D783" s="15" t="s">
        <v>768</v>
      </c>
    </row>
    <row r="784" spans="1:4" x14ac:dyDescent="0.3">
      <c r="A784" s="15" t="s">
        <v>208</v>
      </c>
      <c r="B784" s="15" t="s">
        <v>374</v>
      </c>
    </row>
    <row r="785" spans="1:4" x14ac:dyDescent="0.3">
      <c r="A785" s="15" t="s">
        <v>208</v>
      </c>
      <c r="B785" s="15" t="s">
        <v>458</v>
      </c>
      <c r="C785" s="15" t="s">
        <v>769</v>
      </c>
      <c r="D785" s="15" t="s">
        <v>769</v>
      </c>
    </row>
    <row r="786" spans="1:4" x14ac:dyDescent="0.3">
      <c r="A786" s="15" t="s">
        <v>208</v>
      </c>
      <c r="B786" s="15" t="s">
        <v>458</v>
      </c>
    </row>
    <row r="787" spans="1:4" x14ac:dyDescent="0.3">
      <c r="A787" s="15" t="s">
        <v>210</v>
      </c>
      <c r="B787" s="15" t="s">
        <v>484</v>
      </c>
      <c r="C787" s="15" t="s">
        <v>882</v>
      </c>
    </row>
    <row r="788" spans="1:4" x14ac:dyDescent="0.3">
      <c r="A788" s="15" t="s">
        <v>210</v>
      </c>
      <c r="B788" s="15" t="s">
        <v>770</v>
      </c>
      <c r="C788" s="15" t="s">
        <v>883</v>
      </c>
    </row>
    <row r="789" spans="1:4" x14ac:dyDescent="0.3">
      <c r="A789" s="15" t="s">
        <v>210</v>
      </c>
      <c r="B789" s="15" t="s">
        <v>374</v>
      </c>
      <c r="C789" s="15" t="s">
        <v>883</v>
      </c>
    </row>
    <row r="790" spans="1:4" x14ac:dyDescent="0.3">
      <c r="A790" s="15" t="s">
        <v>212</v>
      </c>
      <c r="B790" s="15" t="s">
        <v>771</v>
      </c>
    </row>
    <row r="791" spans="1:4" x14ac:dyDescent="0.3">
      <c r="A791" s="15" t="s">
        <v>212</v>
      </c>
      <c r="B791" s="15" t="s">
        <v>772</v>
      </c>
      <c r="C791" s="15" t="s">
        <v>773</v>
      </c>
      <c r="D791" s="15" t="s">
        <v>773</v>
      </c>
    </row>
    <row r="792" spans="1:4" x14ac:dyDescent="0.3">
      <c r="A792" s="15" t="s">
        <v>212</v>
      </c>
      <c r="B792" s="15" t="s">
        <v>774</v>
      </c>
      <c r="C792" s="15" t="s">
        <v>775</v>
      </c>
      <c r="D792" s="15" t="s">
        <v>775</v>
      </c>
    </row>
    <row r="793" spans="1:4" x14ac:dyDescent="0.3">
      <c r="A793" s="15" t="s">
        <v>212</v>
      </c>
      <c r="B793" s="15" t="s">
        <v>776</v>
      </c>
    </row>
    <row r="794" spans="1:4" x14ac:dyDescent="0.3">
      <c r="A794" s="15" t="s">
        <v>212</v>
      </c>
      <c r="B794" s="15" t="s">
        <v>777</v>
      </c>
    </row>
    <row r="795" spans="1:4" x14ac:dyDescent="0.3">
      <c r="A795" s="15" t="s">
        <v>214</v>
      </c>
      <c r="B795" s="15" t="s">
        <v>712</v>
      </c>
      <c r="C795" s="15" t="s">
        <v>884</v>
      </c>
    </row>
    <row r="796" spans="1:4" x14ac:dyDescent="0.3">
      <c r="A796" s="15" t="s">
        <v>214</v>
      </c>
      <c r="B796" s="15" t="s">
        <v>800</v>
      </c>
    </row>
    <row r="797" spans="1:4" x14ac:dyDescent="0.3">
      <c r="A797" s="15" t="s">
        <v>214</v>
      </c>
      <c r="B797" s="15" t="s">
        <v>370</v>
      </c>
    </row>
    <row r="798" spans="1:4" x14ac:dyDescent="0.3">
      <c r="A798" s="15" t="s">
        <v>216</v>
      </c>
      <c r="B798" s="15" t="s">
        <v>361</v>
      </c>
      <c r="C798" s="15" t="s">
        <v>885</v>
      </c>
    </row>
    <row r="799" spans="1:4" x14ac:dyDescent="0.3">
      <c r="A799" s="15" t="s">
        <v>216</v>
      </c>
      <c r="B799" s="15" t="s">
        <v>364</v>
      </c>
    </row>
    <row r="800" spans="1:4" x14ac:dyDescent="0.3">
      <c r="A800" s="15" t="s">
        <v>216</v>
      </c>
      <c r="B800" s="15" t="s">
        <v>484</v>
      </c>
    </row>
    <row r="801" spans="1:5" x14ac:dyDescent="0.3">
      <c r="A801" s="15" t="s">
        <v>216</v>
      </c>
      <c r="B801" s="15" t="s">
        <v>538</v>
      </c>
      <c r="C801" s="15" t="s">
        <v>778</v>
      </c>
      <c r="D801" s="15" t="s">
        <v>778</v>
      </c>
    </row>
    <row r="802" spans="1:5" x14ac:dyDescent="0.3">
      <c r="A802" s="15" t="s">
        <v>216</v>
      </c>
      <c r="B802" s="15" t="s">
        <v>779</v>
      </c>
      <c r="C802" s="15" t="s">
        <v>780</v>
      </c>
      <c r="D802" s="15" t="s">
        <v>780</v>
      </c>
    </row>
    <row r="803" spans="1:5" x14ac:dyDescent="0.3">
      <c r="A803" s="15" t="s">
        <v>216</v>
      </c>
      <c r="B803" s="15" t="s">
        <v>370</v>
      </c>
      <c r="C803" s="15" t="s">
        <v>781</v>
      </c>
    </row>
    <row r="804" spans="1:5" x14ac:dyDescent="0.3">
      <c r="A804" s="15" t="s">
        <v>218</v>
      </c>
      <c r="B804" s="15" t="s">
        <v>782</v>
      </c>
      <c r="C804" s="15" t="s">
        <v>783</v>
      </c>
      <c r="D804" s="15" t="s">
        <v>783</v>
      </c>
      <c r="E804" s="15" t="s">
        <v>783</v>
      </c>
    </row>
    <row r="805" spans="1:5" x14ac:dyDescent="0.3">
      <c r="A805" s="15" t="s">
        <v>218</v>
      </c>
      <c r="B805" s="15" t="s">
        <v>782</v>
      </c>
    </row>
    <row r="806" spans="1:5" x14ac:dyDescent="0.3">
      <c r="A806" s="15" t="s">
        <v>220</v>
      </c>
      <c r="B806" s="15" t="s">
        <v>784</v>
      </c>
      <c r="C806" s="15" t="s">
        <v>785</v>
      </c>
      <c r="D806" s="15" t="s">
        <v>785</v>
      </c>
    </row>
    <row r="807" spans="1:5" x14ac:dyDescent="0.3">
      <c r="A807" s="15" t="s">
        <v>220</v>
      </c>
      <c r="B807" s="15" t="s">
        <v>782</v>
      </c>
      <c r="C807" s="15" t="s">
        <v>785</v>
      </c>
      <c r="D807" s="15" t="s">
        <v>785</v>
      </c>
      <c r="E807" s="15" t="s">
        <v>785</v>
      </c>
    </row>
    <row r="808" spans="1:5" x14ac:dyDescent="0.3">
      <c r="A808" s="15" t="s">
        <v>220</v>
      </c>
      <c r="B808" s="15" t="s">
        <v>782</v>
      </c>
      <c r="C808" s="15" t="s">
        <v>785</v>
      </c>
      <c r="D808" s="15" t="s">
        <v>785</v>
      </c>
    </row>
    <row r="809" spans="1:5" x14ac:dyDescent="0.3">
      <c r="A809" s="15" t="s">
        <v>220</v>
      </c>
      <c r="B809" s="15" t="s">
        <v>782</v>
      </c>
    </row>
    <row r="810" spans="1:5" x14ac:dyDescent="0.3">
      <c r="A810" s="15" t="s">
        <v>84</v>
      </c>
      <c r="B810" s="15" t="s">
        <v>364</v>
      </c>
      <c r="C810" s="15" t="s">
        <v>786</v>
      </c>
      <c r="D810" s="15" t="s">
        <v>786</v>
      </c>
      <c r="E810" s="15" t="s">
        <v>786</v>
      </c>
    </row>
    <row r="811" spans="1:5" x14ac:dyDescent="0.3">
      <c r="A811" s="15" t="s">
        <v>84</v>
      </c>
      <c r="B811" s="15" t="s">
        <v>364</v>
      </c>
    </row>
    <row r="812" spans="1:5" x14ac:dyDescent="0.3">
      <c r="A812" s="15" t="s">
        <v>222</v>
      </c>
      <c r="B812" s="15" t="s">
        <v>787</v>
      </c>
      <c r="C812" s="15" t="s">
        <v>788</v>
      </c>
      <c r="D812" s="15" t="s">
        <v>788</v>
      </c>
    </row>
    <row r="813" spans="1:5" x14ac:dyDescent="0.3">
      <c r="A813" s="15" t="s">
        <v>222</v>
      </c>
      <c r="B813" s="15" t="s">
        <v>787</v>
      </c>
    </row>
    <row r="814" spans="1:5" x14ac:dyDescent="0.3">
      <c r="A814" s="15" t="s">
        <v>224</v>
      </c>
      <c r="B814" s="15" t="s">
        <v>361</v>
      </c>
      <c r="C814" s="15" t="s">
        <v>789</v>
      </c>
    </row>
    <row r="815" spans="1:5" x14ac:dyDescent="0.3">
      <c r="A815" s="15" t="s">
        <v>224</v>
      </c>
      <c r="B815" s="15" t="s">
        <v>364</v>
      </c>
      <c r="C815" s="15" t="s">
        <v>790</v>
      </c>
      <c r="D815" s="15" t="s">
        <v>790</v>
      </c>
    </row>
    <row r="816" spans="1:5" x14ac:dyDescent="0.3">
      <c r="A816" s="15" t="s">
        <v>224</v>
      </c>
      <c r="B816" s="15" t="s">
        <v>364</v>
      </c>
    </row>
    <row r="817" spans="1:4" x14ac:dyDescent="0.3">
      <c r="A817" s="15" t="s">
        <v>224</v>
      </c>
      <c r="B817" s="15" t="s">
        <v>437</v>
      </c>
    </row>
    <row r="818" spans="1:4" x14ac:dyDescent="0.3">
      <c r="A818" s="15" t="s">
        <v>224</v>
      </c>
      <c r="B818" s="15" t="s">
        <v>380</v>
      </c>
    </row>
    <row r="819" spans="1:4" x14ac:dyDescent="0.3">
      <c r="A819" s="15" t="s">
        <v>224</v>
      </c>
      <c r="B819" s="15" t="s">
        <v>791</v>
      </c>
    </row>
    <row r="820" spans="1:4" x14ac:dyDescent="0.3">
      <c r="A820" s="15" t="s">
        <v>224</v>
      </c>
      <c r="B820" s="15" t="s">
        <v>792</v>
      </c>
      <c r="C820" s="15" t="s">
        <v>790</v>
      </c>
      <c r="D820" s="15" t="s">
        <v>790</v>
      </c>
    </row>
    <row r="821" spans="1:4" x14ac:dyDescent="0.3">
      <c r="A821" s="15" t="s">
        <v>224</v>
      </c>
      <c r="B821" s="15" t="s">
        <v>383</v>
      </c>
    </row>
    <row r="822" spans="1:4" x14ac:dyDescent="0.3">
      <c r="A822" s="15" t="s">
        <v>224</v>
      </c>
      <c r="B822" s="15" t="s">
        <v>449</v>
      </c>
      <c r="C822" s="15" t="s">
        <v>793</v>
      </c>
      <c r="D822" s="15" t="s">
        <v>793</v>
      </c>
    </row>
    <row r="823" spans="1:4" x14ac:dyDescent="0.3">
      <c r="A823" s="15" t="s">
        <v>39</v>
      </c>
      <c r="B823" s="15" t="s">
        <v>361</v>
      </c>
      <c r="C823" s="15" t="s">
        <v>886</v>
      </c>
      <c r="D823" s="15" t="s">
        <v>886</v>
      </c>
    </row>
    <row r="824" spans="1:4" x14ac:dyDescent="0.3">
      <c r="A824" s="15" t="s">
        <v>39</v>
      </c>
      <c r="B824" s="15" t="s">
        <v>363</v>
      </c>
    </row>
    <row r="825" spans="1:4" x14ac:dyDescent="0.3">
      <c r="A825" s="15" t="s">
        <v>39</v>
      </c>
      <c r="B825" s="15" t="s">
        <v>363</v>
      </c>
      <c r="C825" s="15" t="s">
        <v>794</v>
      </c>
      <c r="D825" s="15" t="s">
        <v>794</v>
      </c>
    </row>
    <row r="826" spans="1:4" x14ac:dyDescent="0.3">
      <c r="A826" s="15" t="s">
        <v>39</v>
      </c>
      <c r="B826" s="15" t="s">
        <v>363</v>
      </c>
    </row>
    <row r="827" spans="1:4" x14ac:dyDescent="0.3">
      <c r="A827" s="15" t="s">
        <v>39</v>
      </c>
      <c r="B827" s="15" t="s">
        <v>364</v>
      </c>
      <c r="C827" s="15" t="s">
        <v>887</v>
      </c>
      <c r="D827" s="15" t="s">
        <v>887</v>
      </c>
    </row>
    <row r="828" spans="1:4" x14ac:dyDescent="0.3">
      <c r="A828" s="15" t="s">
        <v>39</v>
      </c>
      <c r="B828" s="15" t="s">
        <v>364</v>
      </c>
    </row>
    <row r="829" spans="1:4" x14ac:dyDescent="0.3">
      <c r="A829" s="15" t="s">
        <v>39</v>
      </c>
      <c r="B829" s="15" t="s">
        <v>382</v>
      </c>
      <c r="C829" s="15" t="s">
        <v>795</v>
      </c>
      <c r="D829" s="15" t="s">
        <v>795</v>
      </c>
    </row>
    <row r="830" spans="1:4" x14ac:dyDescent="0.3">
      <c r="A830" s="15" t="s">
        <v>39</v>
      </c>
      <c r="B830" s="15" t="s">
        <v>796</v>
      </c>
    </row>
    <row r="831" spans="1:4" x14ac:dyDescent="0.3">
      <c r="A831" s="15" t="s">
        <v>39</v>
      </c>
      <c r="B831" s="15" t="s">
        <v>371</v>
      </c>
      <c r="C831" s="15" t="s">
        <v>887</v>
      </c>
      <c r="D831" s="15" t="s">
        <v>887</v>
      </c>
    </row>
    <row r="832" spans="1:4" x14ac:dyDescent="0.3">
      <c r="A832" s="15" t="s">
        <v>41</v>
      </c>
      <c r="B832" s="15" t="s">
        <v>361</v>
      </c>
      <c r="C832" s="15" t="s">
        <v>797</v>
      </c>
      <c r="D832" s="15" t="s">
        <v>797</v>
      </c>
    </row>
    <row r="833" spans="1:4" x14ac:dyDescent="0.3">
      <c r="A833" s="15" t="s">
        <v>41</v>
      </c>
      <c r="B833" s="15" t="s">
        <v>385</v>
      </c>
    </row>
    <row r="834" spans="1:4" x14ac:dyDescent="0.3">
      <c r="A834" s="15" t="s">
        <v>41</v>
      </c>
      <c r="B834" s="15" t="s">
        <v>363</v>
      </c>
      <c r="C834" s="15" t="s">
        <v>798</v>
      </c>
      <c r="D834" s="15" t="s">
        <v>798</v>
      </c>
    </row>
    <row r="835" spans="1:4" x14ac:dyDescent="0.3">
      <c r="A835" s="15" t="s">
        <v>41</v>
      </c>
      <c r="B835" s="15" t="s">
        <v>363</v>
      </c>
    </row>
    <row r="836" spans="1:4" x14ac:dyDescent="0.3">
      <c r="A836" s="15" t="s">
        <v>41</v>
      </c>
      <c r="B836" s="15" t="s">
        <v>364</v>
      </c>
      <c r="C836" s="15" t="s">
        <v>797</v>
      </c>
      <c r="D836" s="15" t="s">
        <v>797</v>
      </c>
    </row>
    <row r="837" spans="1:4" x14ac:dyDescent="0.3">
      <c r="A837" s="15" t="s">
        <v>41</v>
      </c>
      <c r="B837" s="15" t="s">
        <v>382</v>
      </c>
      <c r="C837" s="15" t="s">
        <v>797</v>
      </c>
      <c r="D837" s="15" t="s">
        <v>797</v>
      </c>
    </row>
    <row r="838" spans="1:4" x14ac:dyDescent="0.3">
      <c r="A838" s="15" t="s">
        <v>41</v>
      </c>
      <c r="B838" s="15" t="s">
        <v>370</v>
      </c>
      <c r="C838" s="15" t="s">
        <v>888</v>
      </c>
      <c r="D838" s="15" t="s">
        <v>888</v>
      </c>
    </row>
    <row r="839" spans="1:4" x14ac:dyDescent="0.3">
      <c r="A839" s="15" t="s">
        <v>41</v>
      </c>
      <c r="B839" s="15" t="s">
        <v>398</v>
      </c>
      <c r="C839" s="15" t="s">
        <v>797</v>
      </c>
      <c r="D839" s="15" t="s">
        <v>797</v>
      </c>
    </row>
    <row r="840" spans="1:4" x14ac:dyDescent="0.3">
      <c r="A840" s="15" t="s">
        <v>41</v>
      </c>
      <c r="B840" s="15" t="s">
        <v>371</v>
      </c>
      <c r="C840" s="15" t="s">
        <v>797</v>
      </c>
      <c r="D840" s="15" t="s">
        <v>797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Scope</vt:lpstr>
      <vt:lpstr>Appendix B</vt:lpstr>
      <vt:lpstr>Maximo formatted PN Data</vt:lpstr>
      <vt:lpstr>Maximo Price Data</vt:lpstr>
      <vt:lpstr>Maximo PN Data</vt:lpstr>
      <vt:lpstr>'Appendix B'!Print_Area</vt:lpstr>
      <vt:lpstr>Scope!Print_Area</vt:lpstr>
      <vt:lpstr>'Appendix B'!Print_Titles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Vrabel, Patricia</dc:creator>
  <cp:lastModifiedBy>Cheung, Lily</cp:lastModifiedBy>
  <cp:lastPrinted>2015-08-10T15:43:10Z</cp:lastPrinted>
  <dcterms:created xsi:type="dcterms:W3CDTF">2014-12-02T20:06:57Z</dcterms:created>
  <dcterms:modified xsi:type="dcterms:W3CDTF">2015-10-28T21:54:16Z</dcterms:modified>
</cp:coreProperties>
</file>